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375" windowHeight="1233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ДС!$A$10:$EI$190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Area" localSheetId="0">ДС!$A$1:$EI$187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H186" i="1" l="1"/>
  <c r="EJ186" i="1" s="1"/>
  <c r="EG186" i="1"/>
  <c r="EE186" i="1"/>
  <c r="EC186" i="1"/>
  <c r="EA186" i="1"/>
  <c r="DY186" i="1"/>
  <c r="DW186" i="1"/>
  <c r="DU186" i="1"/>
  <c r="DS186" i="1"/>
  <c r="DQ186" i="1"/>
  <c r="DO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M186" i="1"/>
  <c r="EJ185" i="1"/>
  <c r="EH185" i="1"/>
  <c r="EG185" i="1"/>
  <c r="EE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M185" i="1"/>
  <c r="EI185" i="1" s="1"/>
  <c r="EH184" i="1"/>
  <c r="EJ184" i="1" s="1"/>
  <c r="EG184" i="1"/>
  <c r="EE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M184" i="1"/>
  <c r="EI184" i="1" s="1"/>
  <c r="EJ183" i="1"/>
  <c r="EH183" i="1"/>
  <c r="EG183" i="1"/>
  <c r="EE183" i="1"/>
  <c r="EC183" i="1"/>
  <c r="EA183" i="1"/>
  <c r="DY183" i="1"/>
  <c r="DW183" i="1"/>
  <c r="DU183" i="1"/>
  <c r="DS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M183" i="1"/>
  <c r="EH182" i="1"/>
  <c r="EJ182" i="1" s="1"/>
  <c r="EG182" i="1"/>
  <c r="EE182" i="1"/>
  <c r="EC182" i="1"/>
  <c r="EA182" i="1"/>
  <c r="DY182" i="1"/>
  <c r="DW182" i="1"/>
  <c r="DU182" i="1"/>
  <c r="DS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M182" i="1"/>
  <c r="EJ181" i="1"/>
  <c r="EH181" i="1"/>
  <c r="EG181" i="1"/>
  <c r="EE181" i="1"/>
  <c r="EC181" i="1"/>
  <c r="EA181" i="1"/>
  <c r="DY181" i="1"/>
  <c r="DW181" i="1"/>
  <c r="DU181" i="1"/>
  <c r="DS181" i="1"/>
  <c r="DQ181" i="1"/>
  <c r="DO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M181" i="1"/>
  <c r="EG180" i="1"/>
  <c r="DM180" i="1"/>
  <c r="EI180" i="1" s="1"/>
  <c r="EG179" i="1"/>
  <c r="EI179" i="1" s="1"/>
  <c r="DM179" i="1"/>
  <c r="EH178" i="1"/>
  <c r="EJ178" i="1" s="1"/>
  <c r="EG178" i="1"/>
  <c r="EE178" i="1"/>
  <c r="EC178" i="1"/>
  <c r="EA178" i="1"/>
  <c r="DY178" i="1"/>
  <c r="DW178" i="1"/>
  <c r="DU178" i="1"/>
  <c r="DS178" i="1"/>
  <c r="DQ178" i="1"/>
  <c r="DO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M178" i="1"/>
  <c r="EH177" i="1"/>
  <c r="EJ177" i="1" s="1"/>
  <c r="EG177" i="1"/>
  <c r="EE177" i="1"/>
  <c r="EC177" i="1"/>
  <c r="EA177" i="1"/>
  <c r="DY177" i="1"/>
  <c r="DW177" i="1"/>
  <c r="DU177" i="1"/>
  <c r="DS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M177" i="1"/>
  <c r="EH176" i="1"/>
  <c r="EJ176" i="1" s="1"/>
  <c r="EG176" i="1"/>
  <c r="EE176" i="1"/>
  <c r="EC176" i="1"/>
  <c r="EA176" i="1"/>
  <c r="DY176" i="1"/>
  <c r="DW176" i="1"/>
  <c r="DU176" i="1"/>
  <c r="DS176" i="1"/>
  <c r="DQ176" i="1"/>
  <c r="DO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M176" i="1"/>
  <c r="EH175" i="1"/>
  <c r="EJ175" i="1" s="1"/>
  <c r="EG175" i="1"/>
  <c r="EG174" i="1" s="1"/>
  <c r="EE175" i="1"/>
  <c r="EC175" i="1"/>
  <c r="EA175" i="1"/>
  <c r="EA174" i="1" s="1"/>
  <c r="DY175" i="1"/>
  <c r="DY174" i="1" s="1"/>
  <c r="DW175" i="1"/>
  <c r="DW174" i="1" s="1"/>
  <c r="DU175" i="1"/>
  <c r="DS175" i="1"/>
  <c r="DS174" i="1" s="1"/>
  <c r="DQ175" i="1"/>
  <c r="DQ174" i="1" s="1"/>
  <c r="DO175" i="1"/>
  <c r="DM175" i="1"/>
  <c r="DK175" i="1"/>
  <c r="DK174" i="1" s="1"/>
  <c r="DI175" i="1"/>
  <c r="DI174" i="1" s="1"/>
  <c r="DG175" i="1"/>
  <c r="DE175" i="1"/>
  <c r="DC175" i="1"/>
  <c r="DC174" i="1" s="1"/>
  <c r="DA175" i="1"/>
  <c r="DA174" i="1" s="1"/>
  <c r="CY175" i="1"/>
  <c r="CW175" i="1"/>
  <c r="CU175" i="1"/>
  <c r="CU174" i="1" s="1"/>
  <c r="CS175" i="1"/>
  <c r="CS174" i="1" s="1"/>
  <c r="CQ175" i="1"/>
  <c r="CO175" i="1"/>
  <c r="CM175" i="1"/>
  <c r="CM174" i="1" s="1"/>
  <c r="CK175" i="1"/>
  <c r="CK174" i="1" s="1"/>
  <c r="CI175" i="1"/>
  <c r="CG175" i="1"/>
  <c r="CE175" i="1"/>
  <c r="CE174" i="1" s="1"/>
  <c r="CC175" i="1"/>
  <c r="CC174" i="1" s="1"/>
  <c r="CA175" i="1"/>
  <c r="BY175" i="1"/>
  <c r="BW175" i="1"/>
  <c r="BW174" i="1" s="1"/>
  <c r="BU175" i="1"/>
  <c r="BU174" i="1" s="1"/>
  <c r="BS175" i="1"/>
  <c r="BS174" i="1" s="1"/>
  <c r="BQ175" i="1"/>
  <c r="BO175" i="1"/>
  <c r="BO174" i="1" s="1"/>
  <c r="BM175" i="1"/>
  <c r="BM174" i="1" s="1"/>
  <c r="BK175" i="1"/>
  <c r="BI175" i="1"/>
  <c r="BG175" i="1"/>
  <c r="BE175" i="1"/>
  <c r="BE174" i="1" s="1"/>
  <c r="BC175" i="1"/>
  <c r="BC174" i="1" s="1"/>
  <c r="BA175" i="1"/>
  <c r="AY175" i="1"/>
  <c r="AY174" i="1" s="1"/>
  <c r="AW175" i="1"/>
  <c r="AW174" i="1" s="1"/>
  <c r="AU175" i="1"/>
  <c r="AS175" i="1"/>
  <c r="AQ175" i="1"/>
  <c r="AQ174" i="1" s="1"/>
  <c r="AO175" i="1"/>
  <c r="AO174" i="1" s="1"/>
  <c r="AM175" i="1"/>
  <c r="AK175" i="1"/>
  <c r="AI175" i="1"/>
  <c r="AI174" i="1" s="1"/>
  <c r="AG175" i="1"/>
  <c r="AG174" i="1" s="1"/>
  <c r="AE175" i="1"/>
  <c r="AC175" i="1"/>
  <c r="AA175" i="1"/>
  <c r="AA174" i="1" s="1"/>
  <c r="Y175" i="1"/>
  <c r="Y174" i="1" s="1"/>
  <c r="W175" i="1"/>
  <c r="U175" i="1"/>
  <c r="S175" i="1"/>
  <c r="S174" i="1" s="1"/>
  <c r="Q175" i="1"/>
  <c r="Q174" i="1" s="1"/>
  <c r="O175" i="1"/>
  <c r="M175" i="1"/>
  <c r="EF174" i="1"/>
  <c r="EE174" i="1"/>
  <c r="ED174" i="1"/>
  <c r="EC174" i="1"/>
  <c r="EB174" i="1"/>
  <c r="DZ174" i="1"/>
  <c r="DX174" i="1"/>
  <c r="DV174" i="1"/>
  <c r="DT174" i="1"/>
  <c r="DR174" i="1"/>
  <c r="DP174" i="1"/>
  <c r="DO174" i="1"/>
  <c r="DN174" i="1"/>
  <c r="DL174" i="1"/>
  <c r="DJ174" i="1"/>
  <c r="DH174" i="1"/>
  <c r="DG174" i="1"/>
  <c r="DF174" i="1"/>
  <c r="DE174" i="1"/>
  <c r="DD174" i="1"/>
  <c r="DB174" i="1"/>
  <c r="CZ174" i="1"/>
  <c r="CY174" i="1"/>
  <c r="CX174" i="1"/>
  <c r="CV174" i="1"/>
  <c r="CT174" i="1"/>
  <c r="CR174" i="1"/>
  <c r="CQ174" i="1"/>
  <c r="CP174" i="1"/>
  <c r="CO174" i="1"/>
  <c r="CN174" i="1"/>
  <c r="CL174" i="1"/>
  <c r="CJ174" i="1"/>
  <c r="CI174" i="1"/>
  <c r="CH174" i="1"/>
  <c r="CG174" i="1"/>
  <c r="CF174" i="1"/>
  <c r="CD174" i="1"/>
  <c r="CB174" i="1"/>
  <c r="CA174" i="1"/>
  <c r="BZ174" i="1"/>
  <c r="BX174" i="1"/>
  <c r="BV174" i="1"/>
  <c r="BT174" i="1"/>
  <c r="BR174" i="1"/>
  <c r="BQ174" i="1"/>
  <c r="BP174" i="1"/>
  <c r="BN174" i="1"/>
  <c r="BL174" i="1"/>
  <c r="BK174" i="1"/>
  <c r="BJ174" i="1"/>
  <c r="BH174" i="1"/>
  <c r="BG174" i="1"/>
  <c r="BF174" i="1"/>
  <c r="BD174" i="1"/>
  <c r="BB174" i="1"/>
  <c r="AZ174" i="1"/>
  <c r="AX174" i="1"/>
  <c r="AV174" i="1"/>
  <c r="AU174" i="1"/>
  <c r="AT174" i="1"/>
  <c r="AS174" i="1"/>
  <c r="AR174" i="1"/>
  <c r="AP174" i="1"/>
  <c r="AN174" i="1"/>
  <c r="AM174" i="1"/>
  <c r="AL174" i="1"/>
  <c r="AJ174" i="1"/>
  <c r="AH174" i="1"/>
  <c r="AF174" i="1"/>
  <c r="AE174" i="1"/>
  <c r="AD174" i="1"/>
  <c r="AC174" i="1"/>
  <c r="AB174" i="1"/>
  <c r="Z174" i="1"/>
  <c r="X174" i="1"/>
  <c r="W174" i="1"/>
  <c r="V174" i="1"/>
  <c r="U174" i="1"/>
  <c r="T174" i="1"/>
  <c r="R174" i="1"/>
  <c r="P174" i="1"/>
  <c r="O174" i="1"/>
  <c r="N174" i="1"/>
  <c r="L174" i="1"/>
  <c r="EH173" i="1"/>
  <c r="EJ173" i="1" s="1"/>
  <c r="EG173" i="1"/>
  <c r="EE173" i="1"/>
  <c r="EC173" i="1"/>
  <c r="EA173" i="1"/>
  <c r="DY173" i="1"/>
  <c r="DW173" i="1"/>
  <c r="DU173" i="1"/>
  <c r="DS173" i="1"/>
  <c r="DQ173" i="1"/>
  <c r="DO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M173" i="1"/>
  <c r="EH172" i="1"/>
  <c r="EJ172" i="1" s="1"/>
  <c r="EG172" i="1"/>
  <c r="EE172" i="1"/>
  <c r="EC172" i="1"/>
  <c r="EA172" i="1"/>
  <c r="DY172" i="1"/>
  <c r="DW172" i="1"/>
  <c r="DU172" i="1"/>
  <c r="DS172" i="1"/>
  <c r="DQ172" i="1"/>
  <c r="DO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M172" i="1"/>
  <c r="EH171" i="1"/>
  <c r="EJ171" i="1" s="1"/>
  <c r="EG171" i="1"/>
  <c r="EE171" i="1"/>
  <c r="EC171" i="1"/>
  <c r="EA171" i="1"/>
  <c r="DY171" i="1"/>
  <c r="DW171" i="1"/>
  <c r="DU171" i="1"/>
  <c r="DS171" i="1"/>
  <c r="DQ171" i="1"/>
  <c r="DO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M171" i="1"/>
  <c r="EJ170" i="1"/>
  <c r="EH170" i="1"/>
  <c r="EG170" i="1"/>
  <c r="EE170" i="1"/>
  <c r="EC170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M170" i="1"/>
  <c r="EH169" i="1"/>
  <c r="EJ169" i="1" s="1"/>
  <c r="EG169" i="1"/>
  <c r="EG168" i="1" s="1"/>
  <c r="EE169" i="1"/>
  <c r="EC169" i="1"/>
  <c r="EC168" i="1" s="1"/>
  <c r="EA169" i="1"/>
  <c r="EA168" i="1" s="1"/>
  <c r="DY169" i="1"/>
  <c r="DY168" i="1" s="1"/>
  <c r="DW169" i="1"/>
  <c r="DW168" i="1" s="1"/>
  <c r="DU169" i="1"/>
  <c r="DU168" i="1" s="1"/>
  <c r="DS169" i="1"/>
  <c r="DS168" i="1" s="1"/>
  <c r="DQ169" i="1"/>
  <c r="DQ168" i="1" s="1"/>
  <c r="DO169" i="1"/>
  <c r="DO168" i="1" s="1"/>
  <c r="DM169" i="1"/>
  <c r="DM168" i="1" s="1"/>
  <c r="DK169" i="1"/>
  <c r="DI169" i="1"/>
  <c r="DI168" i="1" s="1"/>
  <c r="DG169" i="1"/>
  <c r="DE169" i="1"/>
  <c r="DE168" i="1" s="1"/>
  <c r="DC169" i="1"/>
  <c r="DC168" i="1" s="1"/>
  <c r="DA169" i="1"/>
  <c r="DA168" i="1" s="1"/>
  <c r="CY169" i="1"/>
  <c r="CW169" i="1"/>
  <c r="CW168" i="1" s="1"/>
  <c r="CU169" i="1"/>
  <c r="CS169" i="1"/>
  <c r="CS168" i="1" s="1"/>
  <c r="CQ169" i="1"/>
  <c r="CQ168" i="1" s="1"/>
  <c r="CO169" i="1"/>
  <c r="CO168" i="1" s="1"/>
  <c r="CM169" i="1"/>
  <c r="CM168" i="1" s="1"/>
  <c r="CK169" i="1"/>
  <c r="CK168" i="1" s="1"/>
  <c r="CI169" i="1"/>
  <c r="CI168" i="1" s="1"/>
  <c r="CG169" i="1"/>
  <c r="CG168" i="1" s="1"/>
  <c r="CE169" i="1"/>
  <c r="CC169" i="1"/>
  <c r="CC168" i="1" s="1"/>
  <c r="CA169" i="1"/>
  <c r="BY169" i="1"/>
  <c r="BY168" i="1" s="1"/>
  <c r="BW169" i="1"/>
  <c r="BW168" i="1" s="1"/>
  <c r="BU169" i="1"/>
  <c r="BU168" i="1" s="1"/>
  <c r="BS169" i="1"/>
  <c r="BQ169" i="1"/>
  <c r="BQ168" i="1" s="1"/>
  <c r="BO169" i="1"/>
  <c r="BM169" i="1"/>
  <c r="BM168" i="1" s="1"/>
  <c r="BK169" i="1"/>
  <c r="BK168" i="1" s="1"/>
  <c r="BI169" i="1"/>
  <c r="BG169" i="1"/>
  <c r="BG168" i="1" s="1"/>
  <c r="BE169" i="1"/>
  <c r="BE168" i="1" s="1"/>
  <c r="BC169" i="1"/>
  <c r="BC168" i="1" s="1"/>
  <c r="BA169" i="1"/>
  <c r="BA168" i="1" s="1"/>
  <c r="AY169" i="1"/>
  <c r="AY168" i="1" s="1"/>
  <c r="AW169" i="1"/>
  <c r="AW168" i="1" s="1"/>
  <c r="AU169" i="1"/>
  <c r="AS169" i="1"/>
  <c r="AS168" i="1" s="1"/>
  <c r="AQ169" i="1"/>
  <c r="AO169" i="1"/>
  <c r="AO168" i="1" s="1"/>
  <c r="AM169" i="1"/>
  <c r="AK169" i="1"/>
  <c r="AK168" i="1" s="1"/>
  <c r="AI169" i="1"/>
  <c r="AI168" i="1" s="1"/>
  <c r="AG169" i="1"/>
  <c r="AG168" i="1" s="1"/>
  <c r="AE169" i="1"/>
  <c r="AE168" i="1" s="1"/>
  <c r="AC169" i="1"/>
  <c r="AC168" i="1" s="1"/>
  <c r="AA169" i="1"/>
  <c r="AA168" i="1" s="1"/>
  <c r="Y169" i="1"/>
  <c r="Y168" i="1" s="1"/>
  <c r="W169" i="1"/>
  <c r="W168" i="1" s="1"/>
  <c r="U169" i="1"/>
  <c r="S169" i="1"/>
  <c r="S168" i="1" s="1"/>
  <c r="Q169" i="1"/>
  <c r="Q168" i="1" s="1"/>
  <c r="O169" i="1"/>
  <c r="M169" i="1"/>
  <c r="M168" i="1" s="1"/>
  <c r="EH168" i="1"/>
  <c r="EF168" i="1"/>
  <c r="EE168" i="1"/>
  <c r="ED168" i="1"/>
  <c r="EB168" i="1"/>
  <c r="DZ168" i="1"/>
  <c r="DX168" i="1"/>
  <c r="DV168" i="1"/>
  <c r="DT168" i="1"/>
  <c r="DR168" i="1"/>
  <c r="DP168" i="1"/>
  <c r="DN168" i="1"/>
  <c r="DL168" i="1"/>
  <c r="DK168" i="1"/>
  <c r="DJ168" i="1"/>
  <c r="DH168" i="1"/>
  <c r="DG168" i="1"/>
  <c r="DF168" i="1"/>
  <c r="DD168" i="1"/>
  <c r="DB168" i="1"/>
  <c r="CZ168" i="1"/>
  <c r="CY168" i="1"/>
  <c r="CX168" i="1"/>
  <c r="CV168" i="1"/>
  <c r="CU168" i="1"/>
  <c r="CT168" i="1"/>
  <c r="CR168" i="1"/>
  <c r="CP168" i="1"/>
  <c r="CN168" i="1"/>
  <c r="CL168" i="1"/>
  <c r="CJ168" i="1"/>
  <c r="CH168" i="1"/>
  <c r="CF168" i="1"/>
  <c r="CE168" i="1"/>
  <c r="CD168" i="1"/>
  <c r="CB168" i="1"/>
  <c r="CA168" i="1"/>
  <c r="BZ168" i="1"/>
  <c r="BX168" i="1"/>
  <c r="BV168" i="1"/>
  <c r="BT168" i="1"/>
  <c r="BS168" i="1"/>
  <c r="BR168" i="1"/>
  <c r="BP168" i="1"/>
  <c r="BO168" i="1"/>
  <c r="BN168" i="1"/>
  <c r="BL168" i="1"/>
  <c r="BJ168" i="1"/>
  <c r="BI168" i="1"/>
  <c r="BH168" i="1"/>
  <c r="BF168" i="1"/>
  <c r="BD168" i="1"/>
  <c r="BB168" i="1"/>
  <c r="AZ168" i="1"/>
  <c r="AX168" i="1"/>
  <c r="AV168" i="1"/>
  <c r="AU168" i="1"/>
  <c r="AT168" i="1"/>
  <c r="AR168" i="1"/>
  <c r="AQ168" i="1"/>
  <c r="AP168" i="1"/>
  <c r="AN168" i="1"/>
  <c r="AM168" i="1"/>
  <c r="AL168" i="1"/>
  <c r="AJ168" i="1"/>
  <c r="AH168" i="1"/>
  <c r="AF168" i="1"/>
  <c r="AD168" i="1"/>
  <c r="AB168" i="1"/>
  <c r="Z168" i="1"/>
  <c r="X168" i="1"/>
  <c r="V168" i="1"/>
  <c r="U168" i="1"/>
  <c r="T168" i="1"/>
  <c r="R168" i="1"/>
  <c r="P168" i="1"/>
  <c r="O168" i="1"/>
  <c r="N168" i="1"/>
  <c r="L168" i="1"/>
  <c r="EJ167" i="1"/>
  <c r="EH167" i="1"/>
  <c r="EG167" i="1"/>
  <c r="EE167" i="1"/>
  <c r="EC167" i="1"/>
  <c r="EA167" i="1"/>
  <c r="DY167" i="1"/>
  <c r="DW167" i="1"/>
  <c r="DU167" i="1"/>
  <c r="DS167" i="1"/>
  <c r="DQ167" i="1"/>
  <c r="DO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M167" i="1"/>
  <c r="EH166" i="1"/>
  <c r="EJ166" i="1" s="1"/>
  <c r="EG166" i="1"/>
  <c r="EE166" i="1"/>
  <c r="EC166" i="1"/>
  <c r="EA166" i="1"/>
  <c r="DY166" i="1"/>
  <c r="DW166" i="1"/>
  <c r="DU166" i="1"/>
  <c r="DS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M166" i="1"/>
  <c r="EJ165" i="1"/>
  <c r="EH165" i="1"/>
  <c r="EG165" i="1"/>
  <c r="EE165" i="1"/>
  <c r="EC165" i="1"/>
  <c r="EA165" i="1"/>
  <c r="DY165" i="1"/>
  <c r="DW165" i="1"/>
  <c r="DU165" i="1"/>
  <c r="DS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M165" i="1"/>
  <c r="EH164" i="1"/>
  <c r="EJ164" i="1" s="1"/>
  <c r="EG164" i="1"/>
  <c r="EE164" i="1"/>
  <c r="EE163" i="1" s="1"/>
  <c r="EC164" i="1"/>
  <c r="EC163" i="1" s="1"/>
  <c r="EA164" i="1"/>
  <c r="DY164" i="1"/>
  <c r="DW164" i="1"/>
  <c r="DW163" i="1" s="1"/>
  <c r="DU164" i="1"/>
  <c r="DS164" i="1"/>
  <c r="DS163" i="1" s="1"/>
  <c r="DQ164" i="1"/>
  <c r="DO164" i="1"/>
  <c r="DO163" i="1" s="1"/>
  <c r="DM164" i="1"/>
  <c r="DK164" i="1"/>
  <c r="DI164" i="1"/>
  <c r="DG164" i="1"/>
  <c r="DG163" i="1" s="1"/>
  <c r="DE164" i="1"/>
  <c r="DE163" i="1" s="1"/>
  <c r="DC164" i="1"/>
  <c r="DA164" i="1"/>
  <c r="CY164" i="1"/>
  <c r="CY163" i="1" s="1"/>
  <c r="CW164" i="1"/>
  <c r="CW163" i="1" s="1"/>
  <c r="CU164" i="1"/>
  <c r="CS164" i="1"/>
  <c r="CQ164" i="1"/>
  <c r="CQ163" i="1" s="1"/>
  <c r="CO164" i="1"/>
  <c r="CM164" i="1"/>
  <c r="CM163" i="1" s="1"/>
  <c r="CK164" i="1"/>
  <c r="CI164" i="1"/>
  <c r="CI163" i="1" s="1"/>
  <c r="CG164" i="1"/>
  <c r="CE164" i="1"/>
  <c r="CC164" i="1"/>
  <c r="CA164" i="1"/>
  <c r="CA163" i="1" s="1"/>
  <c r="BY164" i="1"/>
  <c r="BY163" i="1" s="1"/>
  <c r="BW164" i="1"/>
  <c r="BU164" i="1"/>
  <c r="BS164" i="1"/>
  <c r="BS163" i="1" s="1"/>
  <c r="BQ164" i="1"/>
  <c r="BQ163" i="1" s="1"/>
  <c r="BO164" i="1"/>
  <c r="BM164" i="1"/>
  <c r="BK164" i="1"/>
  <c r="BK163" i="1" s="1"/>
  <c r="BI164" i="1"/>
  <c r="BG164" i="1"/>
  <c r="BG163" i="1" s="1"/>
  <c r="BE164" i="1"/>
  <c r="BC164" i="1"/>
  <c r="BC163" i="1" s="1"/>
  <c r="BA164" i="1"/>
  <c r="AY164" i="1"/>
  <c r="AW164" i="1"/>
  <c r="AU164" i="1"/>
  <c r="AU163" i="1" s="1"/>
  <c r="AS164" i="1"/>
  <c r="AS163" i="1" s="1"/>
  <c r="AQ164" i="1"/>
  <c r="AO164" i="1"/>
  <c r="AM164" i="1"/>
  <c r="AM163" i="1" s="1"/>
  <c r="AK164" i="1"/>
  <c r="AK163" i="1" s="1"/>
  <c r="AI164" i="1"/>
  <c r="AG164" i="1"/>
  <c r="AE164" i="1"/>
  <c r="AE163" i="1" s="1"/>
  <c r="AC164" i="1"/>
  <c r="AA164" i="1"/>
  <c r="AA163" i="1" s="1"/>
  <c r="Y164" i="1"/>
  <c r="W164" i="1"/>
  <c r="W163" i="1" s="1"/>
  <c r="U164" i="1"/>
  <c r="S164" i="1"/>
  <c r="Q164" i="1"/>
  <c r="O164" i="1"/>
  <c r="O163" i="1" s="1"/>
  <c r="M164" i="1"/>
  <c r="M163" i="1" s="1"/>
  <c r="EH163" i="1"/>
  <c r="EG163" i="1"/>
  <c r="EF163" i="1"/>
  <c r="ED163" i="1"/>
  <c r="EB163" i="1"/>
  <c r="EA163" i="1"/>
  <c r="DZ163" i="1"/>
  <c r="DY163" i="1"/>
  <c r="DX163" i="1"/>
  <c r="DV163" i="1"/>
  <c r="DU163" i="1"/>
  <c r="DT163" i="1"/>
  <c r="DR163" i="1"/>
  <c r="DQ163" i="1"/>
  <c r="DP163" i="1"/>
  <c r="DN163" i="1"/>
  <c r="DM163" i="1"/>
  <c r="DL163" i="1"/>
  <c r="DK163" i="1"/>
  <c r="DJ163" i="1"/>
  <c r="DI163" i="1"/>
  <c r="DH163" i="1"/>
  <c r="DF163" i="1"/>
  <c r="DD163" i="1"/>
  <c r="DC163" i="1"/>
  <c r="DB163" i="1"/>
  <c r="DA163" i="1"/>
  <c r="CZ163" i="1"/>
  <c r="CX163" i="1"/>
  <c r="CV163" i="1"/>
  <c r="CU163" i="1"/>
  <c r="CT163" i="1"/>
  <c r="CS163" i="1"/>
  <c r="CR163" i="1"/>
  <c r="CP163" i="1"/>
  <c r="CO163" i="1"/>
  <c r="CN163" i="1"/>
  <c r="CL163" i="1"/>
  <c r="CK163" i="1"/>
  <c r="CJ163" i="1"/>
  <c r="CH163" i="1"/>
  <c r="CG163" i="1"/>
  <c r="CF163" i="1"/>
  <c r="CE163" i="1"/>
  <c r="CD163" i="1"/>
  <c r="CC163" i="1"/>
  <c r="CB163" i="1"/>
  <c r="BZ163" i="1"/>
  <c r="BX163" i="1"/>
  <c r="BW163" i="1"/>
  <c r="BV163" i="1"/>
  <c r="BU163" i="1"/>
  <c r="BT163" i="1"/>
  <c r="BR163" i="1"/>
  <c r="BP163" i="1"/>
  <c r="BO163" i="1"/>
  <c r="BN163" i="1"/>
  <c r="BM163" i="1"/>
  <c r="BL163" i="1"/>
  <c r="BJ163" i="1"/>
  <c r="BI163" i="1"/>
  <c r="BH163" i="1"/>
  <c r="BF163" i="1"/>
  <c r="BE163" i="1"/>
  <c r="BD163" i="1"/>
  <c r="BB163" i="1"/>
  <c r="BA163" i="1"/>
  <c r="AZ163" i="1"/>
  <c r="AY163" i="1"/>
  <c r="AX163" i="1"/>
  <c r="AW163" i="1"/>
  <c r="AV163" i="1"/>
  <c r="AT163" i="1"/>
  <c r="AR163" i="1"/>
  <c r="AQ163" i="1"/>
  <c r="AP163" i="1"/>
  <c r="AO163" i="1"/>
  <c r="AN163" i="1"/>
  <c r="AL163" i="1"/>
  <c r="AJ163" i="1"/>
  <c r="AI163" i="1"/>
  <c r="AH163" i="1"/>
  <c r="AG163" i="1"/>
  <c r="AF163" i="1"/>
  <c r="AD163" i="1"/>
  <c r="AC163" i="1"/>
  <c r="AB163" i="1"/>
  <c r="Z163" i="1"/>
  <c r="Y163" i="1"/>
  <c r="X163" i="1"/>
  <c r="V163" i="1"/>
  <c r="U163" i="1"/>
  <c r="T163" i="1"/>
  <c r="S163" i="1"/>
  <c r="R163" i="1"/>
  <c r="Q163" i="1"/>
  <c r="P163" i="1"/>
  <c r="N163" i="1"/>
  <c r="L163" i="1"/>
  <c r="EJ162" i="1"/>
  <c r="EH162" i="1"/>
  <c r="EG162" i="1"/>
  <c r="EE162" i="1"/>
  <c r="EC162" i="1"/>
  <c r="EA162" i="1"/>
  <c r="DY162" i="1"/>
  <c r="DW162" i="1"/>
  <c r="DU162" i="1"/>
  <c r="DS162" i="1"/>
  <c r="DQ162" i="1"/>
  <c r="DO162" i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M162" i="1"/>
  <c r="EH161" i="1"/>
  <c r="EJ161" i="1" s="1"/>
  <c r="EG161" i="1"/>
  <c r="EE161" i="1"/>
  <c r="EC161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M161" i="1"/>
  <c r="EH160" i="1"/>
  <c r="EH159" i="1" s="1"/>
  <c r="EG160" i="1"/>
  <c r="EE160" i="1"/>
  <c r="EC160" i="1"/>
  <c r="EA160" i="1"/>
  <c r="EA159" i="1" s="1"/>
  <c r="DY160" i="1"/>
  <c r="DW160" i="1"/>
  <c r="DW159" i="1" s="1"/>
  <c r="DU160" i="1"/>
  <c r="DS160" i="1"/>
  <c r="DS159" i="1" s="1"/>
  <c r="DQ160" i="1"/>
  <c r="DO160" i="1"/>
  <c r="DO159" i="1" s="1"/>
  <c r="DM160" i="1"/>
  <c r="DK160" i="1"/>
  <c r="DK159" i="1" s="1"/>
  <c r="DI160" i="1"/>
  <c r="DG160" i="1"/>
  <c r="DG159" i="1" s="1"/>
  <c r="DE160" i="1"/>
  <c r="DE159" i="1" s="1"/>
  <c r="DC160" i="1"/>
  <c r="DC159" i="1" s="1"/>
  <c r="DA160" i="1"/>
  <c r="CY160" i="1"/>
  <c r="CW160" i="1"/>
  <c r="CU160" i="1"/>
  <c r="CU159" i="1" s="1"/>
  <c r="CS160" i="1"/>
  <c r="CQ160" i="1"/>
  <c r="CQ159" i="1" s="1"/>
  <c r="CO160" i="1"/>
  <c r="CM160" i="1"/>
  <c r="CM159" i="1" s="1"/>
  <c r="CK160" i="1"/>
  <c r="CI160" i="1"/>
  <c r="CI159" i="1" s="1"/>
  <c r="CG160" i="1"/>
  <c r="CE160" i="1"/>
  <c r="CE159" i="1" s="1"/>
  <c r="CC160" i="1"/>
  <c r="CA160" i="1"/>
  <c r="CA159" i="1" s="1"/>
  <c r="BY160" i="1"/>
  <c r="BY159" i="1" s="1"/>
  <c r="BW160" i="1"/>
  <c r="BW159" i="1" s="1"/>
  <c r="BU160" i="1"/>
  <c r="BS160" i="1"/>
  <c r="BQ160" i="1"/>
  <c r="BO160" i="1"/>
  <c r="BO159" i="1" s="1"/>
  <c r="BM160" i="1"/>
  <c r="BK160" i="1"/>
  <c r="BK159" i="1" s="1"/>
  <c r="BI160" i="1"/>
  <c r="BG160" i="1"/>
  <c r="BG159" i="1" s="1"/>
  <c r="BE160" i="1"/>
  <c r="BC160" i="1"/>
  <c r="BC159" i="1" s="1"/>
  <c r="BA160" i="1"/>
  <c r="AY160" i="1"/>
  <c r="AY159" i="1" s="1"/>
  <c r="AW160" i="1"/>
  <c r="AU160" i="1"/>
  <c r="AU159" i="1" s="1"/>
  <c r="AS160" i="1"/>
  <c r="AS159" i="1" s="1"/>
  <c r="AQ160" i="1"/>
  <c r="AQ159" i="1" s="1"/>
  <c r="AO160" i="1"/>
  <c r="AM160" i="1"/>
  <c r="AK160" i="1"/>
  <c r="AI160" i="1"/>
  <c r="AI159" i="1" s="1"/>
  <c r="AG160" i="1"/>
  <c r="AE160" i="1"/>
  <c r="AE159" i="1" s="1"/>
  <c r="AC160" i="1"/>
  <c r="AA160" i="1"/>
  <c r="AA159" i="1" s="1"/>
  <c r="Y160" i="1"/>
  <c r="W160" i="1"/>
  <c r="W159" i="1" s="1"/>
  <c r="U160" i="1"/>
  <c r="S160" i="1"/>
  <c r="S159" i="1" s="1"/>
  <c r="Q160" i="1"/>
  <c r="O160" i="1"/>
  <c r="O159" i="1" s="1"/>
  <c r="M160" i="1"/>
  <c r="EG159" i="1"/>
  <c r="EF159" i="1"/>
  <c r="EE159" i="1"/>
  <c r="ED159" i="1"/>
  <c r="EC159" i="1"/>
  <c r="EB159" i="1"/>
  <c r="DZ159" i="1"/>
  <c r="DY159" i="1"/>
  <c r="DX159" i="1"/>
  <c r="DV159" i="1"/>
  <c r="DU159" i="1"/>
  <c r="DT159" i="1"/>
  <c r="DR159" i="1"/>
  <c r="DQ159" i="1"/>
  <c r="DP159" i="1"/>
  <c r="DN159" i="1"/>
  <c r="DM159" i="1"/>
  <c r="DL159" i="1"/>
  <c r="DJ159" i="1"/>
  <c r="DI159" i="1"/>
  <c r="DH159" i="1"/>
  <c r="DF159" i="1"/>
  <c r="DD159" i="1"/>
  <c r="DB159" i="1"/>
  <c r="DA159" i="1"/>
  <c r="CZ159" i="1"/>
  <c r="CY159" i="1"/>
  <c r="CX159" i="1"/>
  <c r="CW159" i="1"/>
  <c r="CV159" i="1"/>
  <c r="CT159" i="1"/>
  <c r="CS159" i="1"/>
  <c r="CR159" i="1"/>
  <c r="CP159" i="1"/>
  <c r="CO159" i="1"/>
  <c r="CN159" i="1"/>
  <c r="CL159" i="1"/>
  <c r="CK159" i="1"/>
  <c r="CJ159" i="1"/>
  <c r="CH159" i="1"/>
  <c r="CG159" i="1"/>
  <c r="CF159" i="1"/>
  <c r="CD159" i="1"/>
  <c r="CC159" i="1"/>
  <c r="CB159" i="1"/>
  <c r="BZ159" i="1"/>
  <c r="BX159" i="1"/>
  <c r="BV159" i="1"/>
  <c r="BU159" i="1"/>
  <c r="BT159" i="1"/>
  <c r="BS159" i="1"/>
  <c r="BR159" i="1"/>
  <c r="BQ159" i="1"/>
  <c r="BP159" i="1"/>
  <c r="BN159" i="1"/>
  <c r="BM159" i="1"/>
  <c r="BL159" i="1"/>
  <c r="BJ159" i="1"/>
  <c r="BI159" i="1"/>
  <c r="BH159" i="1"/>
  <c r="BF159" i="1"/>
  <c r="BE159" i="1"/>
  <c r="BD159" i="1"/>
  <c r="BB159" i="1"/>
  <c r="BA159" i="1"/>
  <c r="AZ159" i="1"/>
  <c r="AX159" i="1"/>
  <c r="AW159" i="1"/>
  <c r="AV159" i="1"/>
  <c r="AT159" i="1"/>
  <c r="AR159" i="1"/>
  <c r="AP159" i="1"/>
  <c r="AO159" i="1"/>
  <c r="AN159" i="1"/>
  <c r="AM159" i="1"/>
  <c r="AL159" i="1"/>
  <c r="AK159" i="1"/>
  <c r="AJ159" i="1"/>
  <c r="AH159" i="1"/>
  <c r="AG159" i="1"/>
  <c r="AF159" i="1"/>
  <c r="AD159" i="1"/>
  <c r="AC159" i="1"/>
  <c r="AB159" i="1"/>
  <c r="Z159" i="1"/>
  <c r="Y159" i="1"/>
  <c r="X159" i="1"/>
  <c r="V159" i="1"/>
  <c r="U159" i="1"/>
  <c r="T159" i="1"/>
  <c r="R159" i="1"/>
  <c r="Q159" i="1"/>
  <c r="P159" i="1"/>
  <c r="N159" i="1"/>
  <c r="M159" i="1"/>
  <c r="L159" i="1"/>
  <c r="EH158" i="1"/>
  <c r="EH157" i="1" s="1"/>
  <c r="EG158" i="1"/>
  <c r="EE158" i="1"/>
  <c r="EC158" i="1"/>
  <c r="EA158" i="1"/>
  <c r="EA157" i="1" s="1"/>
  <c r="DY158" i="1"/>
  <c r="DY157" i="1" s="1"/>
  <c r="DW158" i="1"/>
  <c r="DU158" i="1"/>
  <c r="DS158" i="1"/>
  <c r="DS157" i="1" s="1"/>
  <c r="DQ158" i="1"/>
  <c r="DO158" i="1"/>
  <c r="DM158" i="1"/>
  <c r="DK158" i="1"/>
  <c r="DK157" i="1" s="1"/>
  <c r="DI158" i="1"/>
  <c r="DG158" i="1"/>
  <c r="DG157" i="1" s="1"/>
  <c r="DE158" i="1"/>
  <c r="DC158" i="1"/>
  <c r="DC157" i="1" s="1"/>
  <c r="DA158" i="1"/>
  <c r="CY158" i="1"/>
  <c r="CW158" i="1"/>
  <c r="CU158" i="1"/>
  <c r="CU157" i="1" s="1"/>
  <c r="CS158" i="1"/>
  <c r="CS157" i="1" s="1"/>
  <c r="CQ158" i="1"/>
  <c r="CO158" i="1"/>
  <c r="CM158" i="1"/>
  <c r="CM157" i="1" s="1"/>
  <c r="CK158" i="1"/>
  <c r="CI158" i="1"/>
  <c r="CG158" i="1"/>
  <c r="CE158" i="1"/>
  <c r="CE157" i="1" s="1"/>
  <c r="CC158" i="1"/>
  <c r="CA158" i="1"/>
  <c r="CA157" i="1" s="1"/>
  <c r="BY158" i="1"/>
  <c r="BW158" i="1"/>
  <c r="BW157" i="1" s="1"/>
  <c r="BU158" i="1"/>
  <c r="BS158" i="1"/>
  <c r="BQ158" i="1"/>
  <c r="BO158" i="1"/>
  <c r="BO157" i="1" s="1"/>
  <c r="BM158" i="1"/>
  <c r="BM157" i="1" s="1"/>
  <c r="BK158" i="1"/>
  <c r="BI158" i="1"/>
  <c r="BG158" i="1"/>
  <c r="BG157" i="1" s="1"/>
  <c r="BE158" i="1"/>
  <c r="BC158" i="1"/>
  <c r="BA158" i="1"/>
  <c r="AY158" i="1"/>
  <c r="AY157" i="1" s="1"/>
  <c r="AW158" i="1"/>
  <c r="AU158" i="1"/>
  <c r="AU157" i="1" s="1"/>
  <c r="AS158" i="1"/>
  <c r="AQ158" i="1"/>
  <c r="AQ157" i="1" s="1"/>
  <c r="AO158" i="1"/>
  <c r="AM158" i="1"/>
  <c r="AK158" i="1"/>
  <c r="AI158" i="1"/>
  <c r="AI157" i="1" s="1"/>
  <c r="AG158" i="1"/>
  <c r="AG157" i="1" s="1"/>
  <c r="AE158" i="1"/>
  <c r="AC158" i="1"/>
  <c r="AA158" i="1"/>
  <c r="AA157" i="1" s="1"/>
  <c r="Y158" i="1"/>
  <c r="W158" i="1"/>
  <c r="U158" i="1"/>
  <c r="S158" i="1"/>
  <c r="S157" i="1" s="1"/>
  <c r="Q158" i="1"/>
  <c r="O158" i="1"/>
  <c r="O157" i="1" s="1"/>
  <c r="M158" i="1"/>
  <c r="EG157" i="1"/>
  <c r="EF157" i="1"/>
  <c r="EE157" i="1"/>
  <c r="ED157" i="1"/>
  <c r="EC157" i="1"/>
  <c r="EB157" i="1"/>
  <c r="DZ157" i="1"/>
  <c r="DX157" i="1"/>
  <c r="DW157" i="1"/>
  <c r="DV157" i="1"/>
  <c r="DU157" i="1"/>
  <c r="DT157" i="1"/>
  <c r="DR157" i="1"/>
  <c r="DQ157" i="1"/>
  <c r="DP157" i="1"/>
  <c r="DO157" i="1"/>
  <c r="DN157" i="1"/>
  <c r="DM157" i="1"/>
  <c r="DL157" i="1"/>
  <c r="DJ157" i="1"/>
  <c r="DI157" i="1"/>
  <c r="DH157" i="1"/>
  <c r="DF157" i="1"/>
  <c r="DE157" i="1"/>
  <c r="DD157" i="1"/>
  <c r="DB157" i="1"/>
  <c r="DA157" i="1"/>
  <c r="CZ157" i="1"/>
  <c r="CY157" i="1"/>
  <c r="CX157" i="1"/>
  <c r="CW157" i="1"/>
  <c r="CV157" i="1"/>
  <c r="CT157" i="1"/>
  <c r="CR157" i="1"/>
  <c r="CQ157" i="1"/>
  <c r="CP157" i="1"/>
  <c r="CO157" i="1"/>
  <c r="CN157" i="1"/>
  <c r="CL157" i="1"/>
  <c r="CK157" i="1"/>
  <c r="CJ157" i="1"/>
  <c r="CI157" i="1"/>
  <c r="CH157" i="1"/>
  <c r="CG157" i="1"/>
  <c r="CF157" i="1"/>
  <c r="CD157" i="1"/>
  <c r="CC157" i="1"/>
  <c r="CB157" i="1"/>
  <c r="BZ157" i="1"/>
  <c r="BY157" i="1"/>
  <c r="BX157" i="1"/>
  <c r="BV157" i="1"/>
  <c r="BU157" i="1"/>
  <c r="BT157" i="1"/>
  <c r="BS157" i="1"/>
  <c r="BR157" i="1"/>
  <c r="BQ157" i="1"/>
  <c r="BP157" i="1"/>
  <c r="BN157" i="1"/>
  <c r="BL157" i="1"/>
  <c r="BK157" i="1"/>
  <c r="BJ157" i="1"/>
  <c r="BI157" i="1"/>
  <c r="BH157" i="1"/>
  <c r="BF157" i="1"/>
  <c r="BE157" i="1"/>
  <c r="BD157" i="1"/>
  <c r="BC157" i="1"/>
  <c r="BB157" i="1"/>
  <c r="BA157" i="1"/>
  <c r="AZ157" i="1"/>
  <c r="AX157" i="1"/>
  <c r="AW157" i="1"/>
  <c r="AV157" i="1"/>
  <c r="AT157" i="1"/>
  <c r="AS157" i="1"/>
  <c r="AR157" i="1"/>
  <c r="AP157" i="1"/>
  <c r="AO157" i="1"/>
  <c r="AN157" i="1"/>
  <c r="AM157" i="1"/>
  <c r="AL157" i="1"/>
  <c r="AK157" i="1"/>
  <c r="AJ157" i="1"/>
  <c r="AH157" i="1"/>
  <c r="AF157" i="1"/>
  <c r="AE157" i="1"/>
  <c r="AD157" i="1"/>
  <c r="AC157" i="1"/>
  <c r="AB157" i="1"/>
  <c r="Z157" i="1"/>
  <c r="Y157" i="1"/>
  <c r="X157" i="1"/>
  <c r="W157" i="1"/>
  <c r="V157" i="1"/>
  <c r="U157" i="1"/>
  <c r="T157" i="1"/>
  <c r="R157" i="1"/>
  <c r="Q157" i="1"/>
  <c r="P157" i="1"/>
  <c r="N157" i="1"/>
  <c r="M157" i="1"/>
  <c r="L157" i="1"/>
  <c r="EH156" i="1"/>
  <c r="EJ156" i="1" s="1"/>
  <c r="EG156" i="1"/>
  <c r="EE156" i="1"/>
  <c r="EC156" i="1"/>
  <c r="EA156" i="1"/>
  <c r="DY156" i="1"/>
  <c r="DW156" i="1"/>
  <c r="DU156" i="1"/>
  <c r="DS156" i="1"/>
  <c r="DQ156" i="1"/>
  <c r="DO156" i="1"/>
  <c r="DM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M156" i="1"/>
  <c r="EH155" i="1"/>
  <c r="EJ155" i="1" s="1"/>
  <c r="EG155" i="1"/>
  <c r="EE155" i="1"/>
  <c r="EC155" i="1"/>
  <c r="EA155" i="1"/>
  <c r="DY155" i="1"/>
  <c r="DW155" i="1"/>
  <c r="DU155" i="1"/>
  <c r="DS155" i="1"/>
  <c r="DQ155" i="1"/>
  <c r="DO155" i="1"/>
  <c r="DM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M155" i="1"/>
  <c r="EH154" i="1"/>
  <c r="EJ154" i="1" s="1"/>
  <c r="EG154" i="1"/>
  <c r="EE154" i="1"/>
  <c r="EC154" i="1"/>
  <c r="EA154" i="1"/>
  <c r="DY154" i="1"/>
  <c r="DW154" i="1"/>
  <c r="DU154" i="1"/>
  <c r="DS154" i="1"/>
  <c r="DQ154" i="1"/>
  <c r="DO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M154" i="1"/>
  <c r="EH153" i="1"/>
  <c r="EJ153" i="1" s="1"/>
  <c r="EG153" i="1"/>
  <c r="EE153" i="1"/>
  <c r="EC153" i="1"/>
  <c r="EA153" i="1"/>
  <c r="DY153" i="1"/>
  <c r="DW153" i="1"/>
  <c r="DU153" i="1"/>
  <c r="DS153" i="1"/>
  <c r="DQ153" i="1"/>
  <c r="DO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M153" i="1"/>
  <c r="EJ152" i="1"/>
  <c r="EH152" i="1"/>
  <c r="EG152" i="1"/>
  <c r="EE152" i="1"/>
  <c r="EC152" i="1"/>
  <c r="EA152" i="1"/>
  <c r="DY152" i="1"/>
  <c r="DW152" i="1"/>
  <c r="DU152" i="1"/>
  <c r="DS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M152" i="1"/>
  <c r="EH151" i="1"/>
  <c r="EJ151" i="1" s="1"/>
  <c r="EG151" i="1"/>
  <c r="EE151" i="1"/>
  <c r="EC151" i="1"/>
  <c r="EA151" i="1"/>
  <c r="DY151" i="1"/>
  <c r="DW151" i="1"/>
  <c r="DU151" i="1"/>
  <c r="DS151" i="1"/>
  <c r="DQ151" i="1"/>
  <c r="DO151" i="1"/>
  <c r="DM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M151" i="1"/>
  <c r="EJ150" i="1"/>
  <c r="EH150" i="1"/>
  <c r="EG150" i="1"/>
  <c r="EE150" i="1"/>
  <c r="EC150" i="1"/>
  <c r="EA150" i="1"/>
  <c r="DY150" i="1"/>
  <c r="DW150" i="1"/>
  <c r="DU150" i="1"/>
  <c r="DS150" i="1"/>
  <c r="DQ150" i="1"/>
  <c r="DO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M150" i="1"/>
  <c r="EH149" i="1"/>
  <c r="EG149" i="1"/>
  <c r="EE149" i="1"/>
  <c r="EE148" i="1" s="1"/>
  <c r="EC149" i="1"/>
  <c r="EC148" i="1" s="1"/>
  <c r="EA149" i="1"/>
  <c r="DY149" i="1"/>
  <c r="DW149" i="1"/>
  <c r="DU149" i="1"/>
  <c r="DU148" i="1" s="1"/>
  <c r="DS149" i="1"/>
  <c r="DQ149" i="1"/>
  <c r="DO149" i="1"/>
  <c r="DO148" i="1" s="1"/>
  <c r="DM149" i="1"/>
  <c r="DM148" i="1" s="1"/>
  <c r="DK149" i="1"/>
  <c r="DI149" i="1"/>
  <c r="DG149" i="1"/>
  <c r="DG148" i="1" s="1"/>
  <c r="DE149" i="1"/>
  <c r="DE148" i="1" s="1"/>
  <c r="DC149" i="1"/>
  <c r="DA149" i="1"/>
  <c r="CY149" i="1"/>
  <c r="CY148" i="1" s="1"/>
  <c r="CW149" i="1"/>
  <c r="CW148" i="1" s="1"/>
  <c r="CU149" i="1"/>
  <c r="CS149" i="1"/>
  <c r="CQ149" i="1"/>
  <c r="CQ148" i="1" s="1"/>
  <c r="CO149" i="1"/>
  <c r="CO148" i="1" s="1"/>
  <c r="CM149" i="1"/>
  <c r="CK149" i="1"/>
  <c r="CI149" i="1"/>
  <c r="CI148" i="1" s="1"/>
  <c r="CG149" i="1"/>
  <c r="CG148" i="1" s="1"/>
  <c r="CE149" i="1"/>
  <c r="CC149" i="1"/>
  <c r="CA149" i="1"/>
  <c r="CA148" i="1" s="1"/>
  <c r="BY149" i="1"/>
  <c r="BY148" i="1" s="1"/>
  <c r="BW149" i="1"/>
  <c r="BU149" i="1"/>
  <c r="BS149" i="1"/>
  <c r="BS148" i="1" s="1"/>
  <c r="BQ149" i="1"/>
  <c r="BQ148" i="1" s="1"/>
  <c r="BO149" i="1"/>
  <c r="BM149" i="1"/>
  <c r="BK149" i="1"/>
  <c r="BI149" i="1"/>
  <c r="BI148" i="1" s="1"/>
  <c r="BG149" i="1"/>
  <c r="BE149" i="1"/>
  <c r="BC149" i="1"/>
  <c r="BC148" i="1" s="1"/>
  <c r="BA149" i="1"/>
  <c r="BA148" i="1" s="1"/>
  <c r="AY149" i="1"/>
  <c r="AW149" i="1"/>
  <c r="AU149" i="1"/>
  <c r="AU148" i="1" s="1"/>
  <c r="AS149" i="1"/>
  <c r="AS148" i="1" s="1"/>
  <c r="AQ149" i="1"/>
  <c r="AO149" i="1"/>
  <c r="AM149" i="1"/>
  <c r="AM148" i="1" s="1"/>
  <c r="AK149" i="1"/>
  <c r="AK148" i="1" s="1"/>
  <c r="AI149" i="1"/>
  <c r="AG149" i="1"/>
  <c r="AE149" i="1"/>
  <c r="AE148" i="1" s="1"/>
  <c r="AC149" i="1"/>
  <c r="AC148" i="1" s="1"/>
  <c r="AA149" i="1"/>
  <c r="Y149" i="1"/>
  <c r="W149" i="1"/>
  <c r="W148" i="1" s="1"/>
  <c r="U149" i="1"/>
  <c r="U148" i="1" s="1"/>
  <c r="S149" i="1"/>
  <c r="Q149" i="1"/>
  <c r="O149" i="1"/>
  <c r="O148" i="1" s="1"/>
  <c r="M149" i="1"/>
  <c r="M148" i="1" s="1"/>
  <c r="EF148" i="1"/>
  <c r="ED148" i="1"/>
  <c r="EB148" i="1"/>
  <c r="EA148" i="1"/>
  <c r="DZ148" i="1"/>
  <c r="DX148" i="1"/>
  <c r="DW148" i="1"/>
  <c r="DV148" i="1"/>
  <c r="DT148" i="1"/>
  <c r="DS148" i="1"/>
  <c r="DR148" i="1"/>
  <c r="DP148" i="1"/>
  <c r="DN148" i="1"/>
  <c r="DL148" i="1"/>
  <c r="DK148" i="1"/>
  <c r="DJ148" i="1"/>
  <c r="DH148" i="1"/>
  <c r="DF148" i="1"/>
  <c r="DD148" i="1"/>
  <c r="DC148" i="1"/>
  <c r="DB148" i="1"/>
  <c r="CZ148" i="1"/>
  <c r="CX148" i="1"/>
  <c r="CV148" i="1"/>
  <c r="CU148" i="1"/>
  <c r="CT148" i="1"/>
  <c r="CR148" i="1"/>
  <c r="CP148" i="1"/>
  <c r="CN148" i="1"/>
  <c r="CM148" i="1"/>
  <c r="CL148" i="1"/>
  <c r="CJ148" i="1"/>
  <c r="CH148" i="1"/>
  <c r="CF148" i="1"/>
  <c r="CE148" i="1"/>
  <c r="CD148" i="1"/>
  <c r="CB148" i="1"/>
  <c r="BZ148" i="1"/>
  <c r="BX148" i="1"/>
  <c r="BW148" i="1"/>
  <c r="BV148" i="1"/>
  <c r="BT148" i="1"/>
  <c r="BR148" i="1"/>
  <c r="BP148" i="1"/>
  <c r="BO148" i="1"/>
  <c r="BN148" i="1"/>
  <c r="BL148" i="1"/>
  <c r="BK148" i="1"/>
  <c r="BJ148" i="1"/>
  <c r="BH148" i="1"/>
  <c r="BG148" i="1"/>
  <c r="BF148" i="1"/>
  <c r="BD148" i="1"/>
  <c r="BB148" i="1"/>
  <c r="AZ148" i="1"/>
  <c r="AY148" i="1"/>
  <c r="AX148" i="1"/>
  <c r="AV148" i="1"/>
  <c r="AT148" i="1"/>
  <c r="AR148" i="1"/>
  <c r="AQ148" i="1"/>
  <c r="AP148" i="1"/>
  <c r="AN148" i="1"/>
  <c r="AL148" i="1"/>
  <c r="AJ148" i="1"/>
  <c r="AI148" i="1"/>
  <c r="AH148" i="1"/>
  <c r="AF148" i="1"/>
  <c r="AD148" i="1"/>
  <c r="AB148" i="1"/>
  <c r="AA148" i="1"/>
  <c r="Z148" i="1"/>
  <c r="X148" i="1"/>
  <c r="V148" i="1"/>
  <c r="T148" i="1"/>
  <c r="S148" i="1"/>
  <c r="R148" i="1"/>
  <c r="P148" i="1"/>
  <c r="N148" i="1"/>
  <c r="L148" i="1"/>
  <c r="EJ147" i="1"/>
  <c r="EH147" i="1"/>
  <c r="EG147" i="1"/>
  <c r="EE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M147" i="1"/>
  <c r="EH146" i="1"/>
  <c r="EJ146" i="1" s="1"/>
  <c r="EG146" i="1"/>
  <c r="EE146" i="1"/>
  <c r="EC146" i="1"/>
  <c r="EA146" i="1"/>
  <c r="DY146" i="1"/>
  <c r="DW146" i="1"/>
  <c r="DU146" i="1"/>
  <c r="DS146" i="1"/>
  <c r="DQ146" i="1"/>
  <c r="DO146" i="1"/>
  <c r="DM146" i="1"/>
  <c r="DK146" i="1"/>
  <c r="DI146" i="1"/>
  <c r="DI141" i="1" s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C141" i="1" s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W141" i="1" s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Q141" i="1" s="1"/>
  <c r="O146" i="1"/>
  <c r="M146" i="1"/>
  <c r="EJ145" i="1"/>
  <c r="EH145" i="1"/>
  <c r="EG145" i="1"/>
  <c r="EE145" i="1"/>
  <c r="EC145" i="1"/>
  <c r="EA145" i="1"/>
  <c r="DY145" i="1"/>
  <c r="DW145" i="1"/>
  <c r="DU145" i="1"/>
  <c r="DS145" i="1"/>
  <c r="DQ145" i="1"/>
  <c r="DO145" i="1"/>
  <c r="DM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M145" i="1"/>
  <c r="EH144" i="1"/>
  <c r="EJ144" i="1" s="1"/>
  <c r="EG144" i="1"/>
  <c r="EE144" i="1"/>
  <c r="EC144" i="1"/>
  <c r="EA144" i="1"/>
  <c r="DY144" i="1"/>
  <c r="DW144" i="1"/>
  <c r="DU144" i="1"/>
  <c r="DS144" i="1"/>
  <c r="DQ144" i="1"/>
  <c r="DO144" i="1"/>
  <c r="DM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M144" i="1"/>
  <c r="EH143" i="1"/>
  <c r="EJ143" i="1" s="1"/>
  <c r="EG143" i="1"/>
  <c r="EE143" i="1"/>
  <c r="EC143" i="1"/>
  <c r="EA143" i="1"/>
  <c r="DY143" i="1"/>
  <c r="DW143" i="1"/>
  <c r="DU143" i="1"/>
  <c r="DS143" i="1"/>
  <c r="DQ143" i="1"/>
  <c r="DO143" i="1"/>
  <c r="DM143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M143" i="1"/>
  <c r="EH142" i="1"/>
  <c r="EG142" i="1"/>
  <c r="EE142" i="1"/>
  <c r="EC142" i="1"/>
  <c r="EC141" i="1" s="1"/>
  <c r="EA142" i="1"/>
  <c r="DY142" i="1"/>
  <c r="DW142" i="1"/>
  <c r="DW141" i="1" s="1"/>
  <c r="DU142" i="1"/>
  <c r="DS142" i="1"/>
  <c r="DQ142" i="1"/>
  <c r="DO142" i="1"/>
  <c r="DM142" i="1"/>
  <c r="DM141" i="1" s="1"/>
  <c r="DK142" i="1"/>
  <c r="DI142" i="1"/>
  <c r="DG142" i="1"/>
  <c r="DG141" i="1" s="1"/>
  <c r="DE142" i="1"/>
  <c r="DE141" i="1" s="1"/>
  <c r="DC142" i="1"/>
  <c r="DA142" i="1"/>
  <c r="CY142" i="1"/>
  <c r="CW142" i="1"/>
  <c r="CW141" i="1" s="1"/>
  <c r="CU142" i="1"/>
  <c r="CS142" i="1"/>
  <c r="CQ142" i="1"/>
  <c r="CQ141" i="1" s="1"/>
  <c r="CO142" i="1"/>
  <c r="CM142" i="1"/>
  <c r="CK142" i="1"/>
  <c r="CI142" i="1"/>
  <c r="CI141" i="1" s="1"/>
  <c r="CG142" i="1"/>
  <c r="CE142" i="1"/>
  <c r="CC142" i="1"/>
  <c r="CA142" i="1"/>
  <c r="BY142" i="1"/>
  <c r="BY141" i="1" s="1"/>
  <c r="BW142" i="1"/>
  <c r="BU142" i="1"/>
  <c r="BS142" i="1"/>
  <c r="BS141" i="1" s="1"/>
  <c r="BQ142" i="1"/>
  <c r="BO142" i="1"/>
  <c r="BM142" i="1"/>
  <c r="BK142" i="1"/>
  <c r="BK141" i="1" s="1"/>
  <c r="BI142" i="1"/>
  <c r="BI141" i="1" s="1"/>
  <c r="BG142" i="1"/>
  <c r="BE142" i="1"/>
  <c r="BC142" i="1"/>
  <c r="BC141" i="1" s="1"/>
  <c r="BA142" i="1"/>
  <c r="AY142" i="1"/>
  <c r="AW142" i="1"/>
  <c r="AU142" i="1"/>
  <c r="AS142" i="1"/>
  <c r="AS141" i="1" s="1"/>
  <c r="AQ142" i="1"/>
  <c r="AO142" i="1"/>
  <c r="AM142" i="1"/>
  <c r="AM141" i="1" s="1"/>
  <c r="AK142" i="1"/>
  <c r="AI142" i="1"/>
  <c r="AG142" i="1"/>
  <c r="AE142" i="1"/>
  <c r="AE141" i="1" s="1"/>
  <c r="AC142" i="1"/>
  <c r="AC141" i="1" s="1"/>
  <c r="AA142" i="1"/>
  <c r="Y142" i="1"/>
  <c r="W142" i="1"/>
  <c r="U142" i="1"/>
  <c r="U141" i="1" s="1"/>
  <c r="S142" i="1"/>
  <c r="Q142" i="1"/>
  <c r="O142" i="1"/>
  <c r="O141" i="1" s="1"/>
  <c r="M142" i="1"/>
  <c r="M141" i="1" s="1"/>
  <c r="EG141" i="1"/>
  <c r="EF141" i="1"/>
  <c r="EE141" i="1"/>
  <c r="ED141" i="1"/>
  <c r="EB141" i="1"/>
  <c r="DZ141" i="1"/>
  <c r="DY141" i="1"/>
  <c r="DX141" i="1"/>
  <c r="DV141" i="1"/>
  <c r="DU141" i="1"/>
  <c r="DT141" i="1"/>
  <c r="DR141" i="1"/>
  <c r="DQ141" i="1"/>
  <c r="DP141" i="1"/>
  <c r="DO141" i="1"/>
  <c r="DN141" i="1"/>
  <c r="DL141" i="1"/>
  <c r="DJ141" i="1"/>
  <c r="DH141" i="1"/>
  <c r="DF141" i="1"/>
  <c r="DD141" i="1"/>
  <c r="DB141" i="1"/>
  <c r="DA141" i="1"/>
  <c r="CZ141" i="1"/>
  <c r="CY141" i="1"/>
  <c r="CX141" i="1"/>
  <c r="CV141" i="1"/>
  <c r="CT141" i="1"/>
  <c r="CS141" i="1"/>
  <c r="CR141" i="1"/>
  <c r="CP141" i="1"/>
  <c r="CO141" i="1"/>
  <c r="CN141" i="1"/>
  <c r="CL141" i="1"/>
  <c r="CK141" i="1"/>
  <c r="CJ141" i="1"/>
  <c r="CH141" i="1"/>
  <c r="CG141" i="1"/>
  <c r="CF141" i="1"/>
  <c r="CD141" i="1"/>
  <c r="CB141" i="1"/>
  <c r="CA141" i="1"/>
  <c r="BZ141" i="1"/>
  <c r="BX141" i="1"/>
  <c r="BV141" i="1"/>
  <c r="BU141" i="1"/>
  <c r="BT141" i="1"/>
  <c r="BR141" i="1"/>
  <c r="BQ141" i="1"/>
  <c r="BP141" i="1"/>
  <c r="BN141" i="1"/>
  <c r="BM141" i="1"/>
  <c r="BL141" i="1"/>
  <c r="BJ141" i="1"/>
  <c r="BH141" i="1"/>
  <c r="BF141" i="1"/>
  <c r="BE141" i="1"/>
  <c r="BD141" i="1"/>
  <c r="BB141" i="1"/>
  <c r="BA141" i="1"/>
  <c r="AZ141" i="1"/>
  <c r="AX141" i="1"/>
  <c r="AV141" i="1"/>
  <c r="AU141" i="1"/>
  <c r="AT141" i="1"/>
  <c r="AR141" i="1"/>
  <c r="AP141" i="1"/>
  <c r="AO141" i="1"/>
  <c r="AN141" i="1"/>
  <c r="AL141" i="1"/>
  <c r="AK141" i="1"/>
  <c r="AJ141" i="1"/>
  <c r="AH141" i="1"/>
  <c r="AG141" i="1"/>
  <c r="AF141" i="1"/>
  <c r="AD141" i="1"/>
  <c r="AB141" i="1"/>
  <c r="Z141" i="1"/>
  <c r="Y141" i="1"/>
  <c r="X141" i="1"/>
  <c r="W141" i="1"/>
  <c r="V141" i="1"/>
  <c r="T141" i="1"/>
  <c r="R141" i="1"/>
  <c r="P141" i="1"/>
  <c r="N141" i="1"/>
  <c r="L141" i="1"/>
  <c r="EJ140" i="1"/>
  <c r="EH140" i="1"/>
  <c r="EG140" i="1"/>
  <c r="EE140" i="1"/>
  <c r="EC140" i="1"/>
  <c r="EA140" i="1"/>
  <c r="DY140" i="1"/>
  <c r="DW140" i="1"/>
  <c r="DU140" i="1"/>
  <c r="DS140" i="1"/>
  <c r="DQ140" i="1"/>
  <c r="DO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M140" i="1"/>
  <c r="EH139" i="1"/>
  <c r="EJ139" i="1" s="1"/>
  <c r="EG139" i="1"/>
  <c r="EE139" i="1"/>
  <c r="EC139" i="1"/>
  <c r="EA139" i="1"/>
  <c r="DY139" i="1"/>
  <c r="DW139" i="1"/>
  <c r="DU139" i="1"/>
  <c r="DS139" i="1"/>
  <c r="DQ139" i="1"/>
  <c r="DO139" i="1"/>
  <c r="DM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M139" i="1"/>
  <c r="EH138" i="1"/>
  <c r="EJ138" i="1" s="1"/>
  <c r="EG138" i="1"/>
  <c r="EE138" i="1"/>
  <c r="EC138" i="1"/>
  <c r="EA138" i="1"/>
  <c r="DY138" i="1"/>
  <c r="DW138" i="1"/>
  <c r="DU138" i="1"/>
  <c r="DS138" i="1"/>
  <c r="DQ138" i="1"/>
  <c r="DO138" i="1"/>
  <c r="DM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M138" i="1"/>
  <c r="EH137" i="1"/>
  <c r="EJ137" i="1" s="1"/>
  <c r="EG137" i="1"/>
  <c r="EE137" i="1"/>
  <c r="EC137" i="1"/>
  <c r="EA137" i="1"/>
  <c r="DY137" i="1"/>
  <c r="DW137" i="1"/>
  <c r="DU137" i="1"/>
  <c r="DS137" i="1"/>
  <c r="DQ137" i="1"/>
  <c r="DO137" i="1"/>
  <c r="DM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O134" i="1" s="1"/>
  <c r="CM137" i="1"/>
  <c r="CK137" i="1"/>
  <c r="CI137" i="1"/>
  <c r="CG137" i="1"/>
  <c r="CG134" i="1" s="1"/>
  <c r="CE137" i="1"/>
  <c r="CC137" i="1"/>
  <c r="CA137" i="1"/>
  <c r="BY137" i="1"/>
  <c r="BY134" i="1" s="1"/>
  <c r="BW137" i="1"/>
  <c r="BU137" i="1"/>
  <c r="BS137" i="1"/>
  <c r="BQ137" i="1"/>
  <c r="BQ134" i="1" s="1"/>
  <c r="BO137" i="1"/>
  <c r="BM137" i="1"/>
  <c r="BK137" i="1"/>
  <c r="BI137" i="1"/>
  <c r="BI134" i="1" s="1"/>
  <c r="BG137" i="1"/>
  <c r="BE137" i="1"/>
  <c r="BC137" i="1"/>
  <c r="BA137" i="1"/>
  <c r="BA134" i="1" s="1"/>
  <c r="AY137" i="1"/>
  <c r="AW137" i="1"/>
  <c r="AU137" i="1"/>
  <c r="AS137" i="1"/>
  <c r="AS134" i="1" s="1"/>
  <c r="AQ137" i="1"/>
  <c r="AO137" i="1"/>
  <c r="AM137" i="1"/>
  <c r="AK137" i="1"/>
  <c r="AK134" i="1" s="1"/>
  <c r="AI137" i="1"/>
  <c r="AG137" i="1"/>
  <c r="AE137" i="1"/>
  <c r="AC137" i="1"/>
  <c r="AC134" i="1" s="1"/>
  <c r="AA137" i="1"/>
  <c r="Y137" i="1"/>
  <c r="W137" i="1"/>
  <c r="U137" i="1"/>
  <c r="U134" i="1" s="1"/>
  <c r="S137" i="1"/>
  <c r="Q137" i="1"/>
  <c r="O137" i="1"/>
  <c r="M137" i="1"/>
  <c r="M134" i="1" s="1"/>
  <c r="EH136" i="1"/>
  <c r="EJ136" i="1" s="1"/>
  <c r="EG136" i="1"/>
  <c r="EE136" i="1"/>
  <c r="EC136" i="1"/>
  <c r="EA136" i="1"/>
  <c r="DY136" i="1"/>
  <c r="DW136" i="1"/>
  <c r="DU136" i="1"/>
  <c r="DS136" i="1"/>
  <c r="DQ136" i="1"/>
  <c r="DO136" i="1"/>
  <c r="DM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M136" i="1"/>
  <c r="EH135" i="1"/>
  <c r="EG135" i="1"/>
  <c r="EG134" i="1" s="1"/>
  <c r="EE135" i="1"/>
  <c r="EC135" i="1"/>
  <c r="EA135" i="1"/>
  <c r="DY135" i="1"/>
  <c r="DW135" i="1"/>
  <c r="DW134" i="1" s="1"/>
  <c r="DU135" i="1"/>
  <c r="DS135" i="1"/>
  <c r="DQ135" i="1"/>
  <c r="DO135" i="1"/>
  <c r="DO134" i="1" s="1"/>
  <c r="DM135" i="1"/>
  <c r="DK135" i="1"/>
  <c r="DI135" i="1"/>
  <c r="DI134" i="1" s="1"/>
  <c r="DG135" i="1"/>
  <c r="DE135" i="1"/>
  <c r="DC135" i="1"/>
  <c r="DA135" i="1"/>
  <c r="CY135" i="1"/>
  <c r="CY134" i="1" s="1"/>
  <c r="CW135" i="1"/>
  <c r="CU135" i="1"/>
  <c r="CS135" i="1"/>
  <c r="CS134" i="1" s="1"/>
  <c r="CQ135" i="1"/>
  <c r="CO135" i="1"/>
  <c r="CM135" i="1"/>
  <c r="CK135" i="1"/>
  <c r="CK134" i="1" s="1"/>
  <c r="CI135" i="1"/>
  <c r="CG135" i="1"/>
  <c r="CE135" i="1"/>
  <c r="CC135" i="1"/>
  <c r="CC134" i="1" s="1"/>
  <c r="CA135" i="1"/>
  <c r="BY135" i="1"/>
  <c r="BW135" i="1"/>
  <c r="BU135" i="1"/>
  <c r="BU134" i="1" s="1"/>
  <c r="BS135" i="1"/>
  <c r="BQ135" i="1"/>
  <c r="BO135" i="1"/>
  <c r="BM135" i="1"/>
  <c r="BM134" i="1" s="1"/>
  <c r="BK135" i="1"/>
  <c r="BI135" i="1"/>
  <c r="BG135" i="1"/>
  <c r="BE135" i="1"/>
  <c r="BE134" i="1" s="1"/>
  <c r="BC135" i="1"/>
  <c r="BA135" i="1"/>
  <c r="AY135" i="1"/>
  <c r="AW135" i="1"/>
  <c r="AW134" i="1" s="1"/>
  <c r="AU135" i="1"/>
  <c r="AS135" i="1"/>
  <c r="AQ135" i="1"/>
  <c r="AO135" i="1"/>
  <c r="AO134" i="1" s="1"/>
  <c r="AM135" i="1"/>
  <c r="AK135" i="1"/>
  <c r="AI135" i="1"/>
  <c r="AG135" i="1"/>
  <c r="AG134" i="1" s="1"/>
  <c r="AE135" i="1"/>
  <c r="AC135" i="1"/>
  <c r="AA135" i="1"/>
  <c r="Y135" i="1"/>
  <c r="Y134" i="1" s="1"/>
  <c r="W135" i="1"/>
  <c r="U135" i="1"/>
  <c r="S135" i="1"/>
  <c r="Q135" i="1"/>
  <c r="Q134" i="1" s="1"/>
  <c r="O135" i="1"/>
  <c r="M135" i="1"/>
  <c r="EF134" i="1"/>
  <c r="EE134" i="1"/>
  <c r="ED134" i="1"/>
  <c r="EB134" i="1"/>
  <c r="DZ134" i="1"/>
  <c r="DY134" i="1"/>
  <c r="DX134" i="1"/>
  <c r="DV134" i="1"/>
  <c r="DU134" i="1"/>
  <c r="DT134" i="1"/>
  <c r="DR134" i="1"/>
  <c r="DQ134" i="1"/>
  <c r="DP134" i="1"/>
  <c r="DN134" i="1"/>
  <c r="DL134" i="1"/>
  <c r="DJ134" i="1"/>
  <c r="DH134" i="1"/>
  <c r="DG134" i="1"/>
  <c r="DF134" i="1"/>
  <c r="DD134" i="1"/>
  <c r="DB134" i="1"/>
  <c r="DA134" i="1"/>
  <c r="CZ134" i="1"/>
  <c r="CX134" i="1"/>
  <c r="CV134" i="1"/>
  <c r="CT134" i="1"/>
  <c r="CR134" i="1"/>
  <c r="CQ134" i="1"/>
  <c r="CP134" i="1"/>
  <c r="CN134" i="1"/>
  <c r="CM134" i="1"/>
  <c r="CL134" i="1"/>
  <c r="CJ134" i="1"/>
  <c r="CI134" i="1"/>
  <c r="CH134" i="1"/>
  <c r="CF134" i="1"/>
  <c r="CE134" i="1"/>
  <c r="CD134" i="1"/>
  <c r="CB134" i="1"/>
  <c r="CA134" i="1"/>
  <c r="BZ134" i="1"/>
  <c r="BX134" i="1"/>
  <c r="BW134" i="1"/>
  <c r="BV134" i="1"/>
  <c r="BT134" i="1"/>
  <c r="BS134" i="1"/>
  <c r="BR134" i="1"/>
  <c r="BP134" i="1"/>
  <c r="BO134" i="1"/>
  <c r="BN134" i="1"/>
  <c r="BL134" i="1"/>
  <c r="BK134" i="1"/>
  <c r="BJ134" i="1"/>
  <c r="BH134" i="1"/>
  <c r="BG134" i="1"/>
  <c r="BF134" i="1"/>
  <c r="BD134" i="1"/>
  <c r="BC134" i="1"/>
  <c r="BB134" i="1"/>
  <c r="AZ134" i="1"/>
  <c r="AY134" i="1"/>
  <c r="AX134" i="1"/>
  <c r="AV134" i="1"/>
  <c r="AU134" i="1"/>
  <c r="AT134" i="1"/>
  <c r="AR134" i="1"/>
  <c r="AQ134" i="1"/>
  <c r="AP134" i="1"/>
  <c r="AN134" i="1"/>
  <c r="AM134" i="1"/>
  <c r="AL134" i="1"/>
  <c r="AJ134" i="1"/>
  <c r="AI134" i="1"/>
  <c r="AH134" i="1"/>
  <c r="AF134" i="1"/>
  <c r="AE134" i="1"/>
  <c r="AD134" i="1"/>
  <c r="AB134" i="1"/>
  <c r="AA134" i="1"/>
  <c r="Z134" i="1"/>
  <c r="X134" i="1"/>
  <c r="W134" i="1"/>
  <c r="V134" i="1"/>
  <c r="T134" i="1"/>
  <c r="S134" i="1"/>
  <c r="R134" i="1"/>
  <c r="P134" i="1"/>
  <c r="O134" i="1"/>
  <c r="N134" i="1"/>
  <c r="L134" i="1"/>
  <c r="EH133" i="1"/>
  <c r="EJ133" i="1" s="1"/>
  <c r="EG133" i="1"/>
  <c r="EE133" i="1"/>
  <c r="EC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M133" i="1"/>
  <c r="EH132" i="1"/>
  <c r="EJ132" i="1" s="1"/>
  <c r="EG132" i="1"/>
  <c r="EE132" i="1"/>
  <c r="EC132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M132" i="1"/>
  <c r="EH131" i="1"/>
  <c r="EJ131" i="1" s="1"/>
  <c r="EG131" i="1"/>
  <c r="EE131" i="1"/>
  <c r="EC131" i="1"/>
  <c r="EA131" i="1"/>
  <c r="DY131" i="1"/>
  <c r="DW131" i="1"/>
  <c r="DU131" i="1"/>
  <c r="DS131" i="1"/>
  <c r="DQ131" i="1"/>
  <c r="DO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C131" i="1"/>
  <c r="AA131" i="1"/>
  <c r="Y131" i="1"/>
  <c r="W131" i="1"/>
  <c r="U131" i="1"/>
  <c r="S131" i="1"/>
  <c r="Q131" i="1"/>
  <c r="O131" i="1"/>
  <c r="M131" i="1"/>
  <c r="EH130" i="1"/>
  <c r="EH129" i="1" s="1"/>
  <c r="EG130" i="1"/>
  <c r="EE130" i="1"/>
  <c r="EC130" i="1"/>
  <c r="EA130" i="1"/>
  <c r="EA129" i="1" s="1"/>
  <c r="DY130" i="1"/>
  <c r="DY129" i="1" s="1"/>
  <c r="DW130" i="1"/>
  <c r="DU130" i="1"/>
  <c r="DS130" i="1"/>
  <c r="DS129" i="1" s="1"/>
  <c r="DQ130" i="1"/>
  <c r="DQ129" i="1" s="1"/>
  <c r="DO130" i="1"/>
  <c r="DM130" i="1"/>
  <c r="DM129" i="1" s="1"/>
  <c r="DK130" i="1"/>
  <c r="DK129" i="1" s="1"/>
  <c r="DI130" i="1"/>
  <c r="DI129" i="1" s="1"/>
  <c r="DG130" i="1"/>
  <c r="DE130" i="1"/>
  <c r="DC130" i="1"/>
  <c r="DC129" i="1" s="1"/>
  <c r="DA130" i="1"/>
  <c r="CY130" i="1"/>
  <c r="CW130" i="1"/>
  <c r="CU130" i="1"/>
  <c r="CU129" i="1" s="1"/>
  <c r="CS130" i="1"/>
  <c r="CS129" i="1" s="1"/>
  <c r="CQ130" i="1"/>
  <c r="CO130" i="1"/>
  <c r="CM130" i="1"/>
  <c r="CM129" i="1" s="1"/>
  <c r="CK130" i="1"/>
  <c r="CK129" i="1" s="1"/>
  <c r="CI130" i="1"/>
  <c r="CG130" i="1"/>
  <c r="CG129" i="1" s="1"/>
  <c r="CE130" i="1"/>
  <c r="CE129" i="1" s="1"/>
  <c r="CC130" i="1"/>
  <c r="CA130" i="1"/>
  <c r="BY130" i="1"/>
  <c r="BW130" i="1"/>
  <c r="BW129" i="1" s="1"/>
  <c r="BU130" i="1"/>
  <c r="BU129" i="1" s="1"/>
  <c r="BS130" i="1"/>
  <c r="BQ130" i="1"/>
  <c r="BO130" i="1"/>
  <c r="BO129" i="1" s="1"/>
  <c r="BM130" i="1"/>
  <c r="BM129" i="1" s="1"/>
  <c r="BK130" i="1"/>
  <c r="BI130" i="1"/>
  <c r="BG130" i="1"/>
  <c r="BG129" i="1" s="1"/>
  <c r="BE130" i="1"/>
  <c r="BE129" i="1" s="1"/>
  <c r="BC130" i="1"/>
  <c r="BA130" i="1"/>
  <c r="BA129" i="1" s="1"/>
  <c r="AY130" i="1"/>
  <c r="AY129" i="1" s="1"/>
  <c r="AW130" i="1"/>
  <c r="AU130" i="1"/>
  <c r="AS130" i="1"/>
  <c r="AQ130" i="1"/>
  <c r="AQ129" i="1" s="1"/>
  <c r="AO130" i="1"/>
  <c r="AM130" i="1"/>
  <c r="AK130" i="1"/>
  <c r="AI130" i="1"/>
  <c r="AI129" i="1" s="1"/>
  <c r="AG130" i="1"/>
  <c r="AG129" i="1" s="1"/>
  <c r="AE130" i="1"/>
  <c r="AC130" i="1"/>
  <c r="AA130" i="1"/>
  <c r="AA129" i="1" s="1"/>
  <c r="Y130" i="1"/>
  <c r="Y129" i="1" s="1"/>
  <c r="W130" i="1"/>
  <c r="U130" i="1"/>
  <c r="U129" i="1" s="1"/>
  <c r="S130" i="1"/>
  <c r="S129" i="1" s="1"/>
  <c r="Q130" i="1"/>
  <c r="O130" i="1"/>
  <c r="M130" i="1"/>
  <c r="EG129" i="1"/>
  <c r="EF129" i="1"/>
  <c r="EE129" i="1"/>
  <c r="ED129" i="1"/>
  <c r="EC129" i="1"/>
  <c r="EB129" i="1"/>
  <c r="DZ129" i="1"/>
  <c r="DX129" i="1"/>
  <c r="DW129" i="1"/>
  <c r="DV129" i="1"/>
  <c r="DU129" i="1"/>
  <c r="DT129" i="1"/>
  <c r="DR129" i="1"/>
  <c r="DP129" i="1"/>
  <c r="DO129" i="1"/>
  <c r="DN129" i="1"/>
  <c r="DL129" i="1"/>
  <c r="DJ129" i="1"/>
  <c r="DH129" i="1"/>
  <c r="DG129" i="1"/>
  <c r="DF129" i="1"/>
  <c r="DE129" i="1"/>
  <c r="DD129" i="1"/>
  <c r="DB129" i="1"/>
  <c r="DA129" i="1"/>
  <c r="CZ129" i="1"/>
  <c r="CY129" i="1"/>
  <c r="CX129" i="1"/>
  <c r="CW129" i="1"/>
  <c r="CV129" i="1"/>
  <c r="CT129" i="1"/>
  <c r="CR129" i="1"/>
  <c r="CQ129" i="1"/>
  <c r="CP129" i="1"/>
  <c r="CO129" i="1"/>
  <c r="CN129" i="1"/>
  <c r="CL129" i="1"/>
  <c r="CJ129" i="1"/>
  <c r="CI129" i="1"/>
  <c r="CH129" i="1"/>
  <c r="CF129" i="1"/>
  <c r="CD129" i="1"/>
  <c r="CC129" i="1"/>
  <c r="CB129" i="1"/>
  <c r="CA129" i="1"/>
  <c r="BZ129" i="1"/>
  <c r="BY129" i="1"/>
  <c r="BX129" i="1"/>
  <c r="BV129" i="1"/>
  <c r="BT129" i="1"/>
  <c r="BS129" i="1"/>
  <c r="BR129" i="1"/>
  <c r="BQ129" i="1"/>
  <c r="BP129" i="1"/>
  <c r="BN129" i="1"/>
  <c r="BL129" i="1"/>
  <c r="BK129" i="1"/>
  <c r="BJ129" i="1"/>
  <c r="BI129" i="1"/>
  <c r="BH129" i="1"/>
  <c r="BF129" i="1"/>
  <c r="BD129" i="1"/>
  <c r="BC129" i="1"/>
  <c r="BB129" i="1"/>
  <c r="AZ129" i="1"/>
  <c r="AX129" i="1"/>
  <c r="AW129" i="1"/>
  <c r="AV129" i="1"/>
  <c r="AU129" i="1"/>
  <c r="AT129" i="1"/>
  <c r="AS129" i="1"/>
  <c r="AR129" i="1"/>
  <c r="AP129" i="1"/>
  <c r="AO129" i="1"/>
  <c r="AN129" i="1"/>
  <c r="AM129" i="1"/>
  <c r="AL129" i="1"/>
  <c r="AK129" i="1"/>
  <c r="AJ129" i="1"/>
  <c r="AH129" i="1"/>
  <c r="AF129" i="1"/>
  <c r="AE129" i="1"/>
  <c r="AD129" i="1"/>
  <c r="AC129" i="1"/>
  <c r="AB129" i="1"/>
  <c r="Z129" i="1"/>
  <c r="X129" i="1"/>
  <c r="W129" i="1"/>
  <c r="V129" i="1"/>
  <c r="T129" i="1"/>
  <c r="R129" i="1"/>
  <c r="Q129" i="1"/>
  <c r="P129" i="1"/>
  <c r="O129" i="1"/>
  <c r="N129" i="1"/>
  <c r="M129" i="1"/>
  <c r="L129" i="1"/>
  <c r="EH128" i="1"/>
  <c r="EH127" i="1" s="1"/>
  <c r="EG128" i="1"/>
  <c r="EG127" i="1" s="1"/>
  <c r="EE128" i="1"/>
  <c r="EE127" i="1" s="1"/>
  <c r="EC128" i="1"/>
  <c r="EA128" i="1"/>
  <c r="DY128" i="1"/>
  <c r="DY127" i="1" s="1"/>
  <c r="DW128" i="1"/>
  <c r="DW127" i="1" s="1"/>
  <c r="DU128" i="1"/>
  <c r="DU127" i="1" s="1"/>
  <c r="DS128" i="1"/>
  <c r="DQ128" i="1"/>
  <c r="DQ127" i="1" s="1"/>
  <c r="DO128" i="1"/>
  <c r="DO127" i="1" s="1"/>
  <c r="DM128" i="1"/>
  <c r="DK128" i="1"/>
  <c r="DK127" i="1" s="1"/>
  <c r="DI128" i="1"/>
  <c r="DI127" i="1" s="1"/>
  <c r="DG128" i="1"/>
  <c r="DG127" i="1" s="1"/>
  <c r="DE128" i="1"/>
  <c r="DC128" i="1"/>
  <c r="DC127" i="1" s="1"/>
  <c r="DA128" i="1"/>
  <c r="DA127" i="1" s="1"/>
  <c r="CY128" i="1"/>
  <c r="CY127" i="1" s="1"/>
  <c r="CW128" i="1"/>
  <c r="CU128" i="1"/>
  <c r="CU127" i="1" s="1"/>
  <c r="CS128" i="1"/>
  <c r="CS127" i="1" s="1"/>
  <c r="CQ128" i="1"/>
  <c r="CQ127" i="1" s="1"/>
  <c r="CO128" i="1"/>
  <c r="CO127" i="1" s="1"/>
  <c r="CM128" i="1"/>
  <c r="CK128" i="1"/>
  <c r="CK127" i="1" s="1"/>
  <c r="CI128" i="1"/>
  <c r="CI127" i="1" s="1"/>
  <c r="CG128" i="1"/>
  <c r="CE128" i="1"/>
  <c r="CC128" i="1"/>
  <c r="CC127" i="1" s="1"/>
  <c r="CA128" i="1"/>
  <c r="CA127" i="1" s="1"/>
  <c r="BY128" i="1"/>
  <c r="BW128" i="1"/>
  <c r="BW127" i="1" s="1"/>
  <c r="BU128" i="1"/>
  <c r="BU127" i="1" s="1"/>
  <c r="BS128" i="1"/>
  <c r="BS127" i="1" s="1"/>
  <c r="BQ128" i="1"/>
  <c r="BO128" i="1"/>
  <c r="BM128" i="1"/>
  <c r="BM127" i="1" s="1"/>
  <c r="BK128" i="1"/>
  <c r="BK127" i="1" s="1"/>
  <c r="BI128" i="1"/>
  <c r="BI127" i="1" s="1"/>
  <c r="BG128" i="1"/>
  <c r="BG127" i="1" s="1"/>
  <c r="BE128" i="1"/>
  <c r="BE127" i="1" s="1"/>
  <c r="BC128" i="1"/>
  <c r="BC127" i="1" s="1"/>
  <c r="BA128" i="1"/>
  <c r="AY128" i="1"/>
  <c r="AW128" i="1"/>
  <c r="AW127" i="1" s="1"/>
  <c r="AU128" i="1"/>
  <c r="AU127" i="1" s="1"/>
  <c r="AS128" i="1"/>
  <c r="AQ128" i="1"/>
  <c r="AQ127" i="1" s="1"/>
  <c r="AO128" i="1"/>
  <c r="AO127" i="1" s="1"/>
  <c r="AM128" i="1"/>
  <c r="AM127" i="1" s="1"/>
  <c r="AK128" i="1"/>
  <c r="AI128" i="1"/>
  <c r="AG128" i="1"/>
  <c r="AG127" i="1" s="1"/>
  <c r="AE128" i="1"/>
  <c r="AE127" i="1" s="1"/>
  <c r="AC128" i="1"/>
  <c r="AC127" i="1" s="1"/>
  <c r="AA128" i="1"/>
  <c r="Y128" i="1"/>
  <c r="Y127" i="1" s="1"/>
  <c r="W128" i="1"/>
  <c r="W127" i="1" s="1"/>
  <c r="U128" i="1"/>
  <c r="S128" i="1"/>
  <c r="Q128" i="1"/>
  <c r="Q127" i="1" s="1"/>
  <c r="O128" i="1"/>
  <c r="O127" i="1" s="1"/>
  <c r="M128" i="1"/>
  <c r="EF127" i="1"/>
  <c r="ED127" i="1"/>
  <c r="EC127" i="1"/>
  <c r="EB127" i="1"/>
  <c r="EA127" i="1"/>
  <c r="DZ127" i="1"/>
  <c r="DX127" i="1"/>
  <c r="DV127" i="1"/>
  <c r="DT127" i="1"/>
  <c r="DS127" i="1"/>
  <c r="DR127" i="1"/>
  <c r="DP127" i="1"/>
  <c r="DN127" i="1"/>
  <c r="DM127" i="1"/>
  <c r="DL127" i="1"/>
  <c r="DJ127" i="1"/>
  <c r="DH127" i="1"/>
  <c r="DF127" i="1"/>
  <c r="DE127" i="1"/>
  <c r="DD127" i="1"/>
  <c r="DB127" i="1"/>
  <c r="CZ127" i="1"/>
  <c r="CX127" i="1"/>
  <c r="CW127" i="1"/>
  <c r="CV127" i="1"/>
  <c r="CT127" i="1"/>
  <c r="CR127" i="1"/>
  <c r="CP127" i="1"/>
  <c r="CN127" i="1"/>
  <c r="CM127" i="1"/>
  <c r="CL127" i="1"/>
  <c r="CJ127" i="1"/>
  <c r="CH127" i="1"/>
  <c r="CG127" i="1"/>
  <c r="CF127" i="1"/>
  <c r="CE127" i="1"/>
  <c r="CD127" i="1"/>
  <c r="CB127" i="1"/>
  <c r="BZ127" i="1"/>
  <c r="BY127" i="1"/>
  <c r="BX127" i="1"/>
  <c r="BV127" i="1"/>
  <c r="BT127" i="1"/>
  <c r="BR127" i="1"/>
  <c r="BQ127" i="1"/>
  <c r="BP127" i="1"/>
  <c r="BO127" i="1"/>
  <c r="BN127" i="1"/>
  <c r="BL127" i="1"/>
  <c r="BJ127" i="1"/>
  <c r="BH127" i="1"/>
  <c r="BF127" i="1"/>
  <c r="BD127" i="1"/>
  <c r="BB127" i="1"/>
  <c r="BA127" i="1"/>
  <c r="AZ127" i="1"/>
  <c r="AY127" i="1"/>
  <c r="AX127" i="1"/>
  <c r="AV127" i="1"/>
  <c r="AT127" i="1"/>
  <c r="AS127" i="1"/>
  <c r="AR127" i="1"/>
  <c r="AP127" i="1"/>
  <c r="AN127" i="1"/>
  <c r="AL127" i="1"/>
  <c r="AK127" i="1"/>
  <c r="AJ127" i="1"/>
  <c r="AI127" i="1"/>
  <c r="AH127" i="1"/>
  <c r="AF127" i="1"/>
  <c r="AD127" i="1"/>
  <c r="AB127" i="1"/>
  <c r="AA127" i="1"/>
  <c r="Z127" i="1"/>
  <c r="X127" i="1"/>
  <c r="V127" i="1"/>
  <c r="U127" i="1"/>
  <c r="T127" i="1"/>
  <c r="S127" i="1"/>
  <c r="R127" i="1"/>
  <c r="P127" i="1"/>
  <c r="N127" i="1"/>
  <c r="M127" i="1"/>
  <c r="L127" i="1"/>
  <c r="EH126" i="1"/>
  <c r="EH125" i="1" s="1"/>
  <c r="EG126" i="1"/>
  <c r="EG125" i="1" s="1"/>
  <c r="EE126" i="1"/>
  <c r="EE125" i="1" s="1"/>
  <c r="EC126" i="1"/>
  <c r="EC125" i="1" s="1"/>
  <c r="EA126" i="1"/>
  <c r="DY126" i="1"/>
  <c r="DY125" i="1" s="1"/>
  <c r="DW126" i="1"/>
  <c r="DU126" i="1"/>
  <c r="DU125" i="1" s="1"/>
  <c r="DS126" i="1"/>
  <c r="DQ126" i="1"/>
  <c r="DQ125" i="1" s="1"/>
  <c r="DO126" i="1"/>
  <c r="DO125" i="1" s="1"/>
  <c r="DM126" i="1"/>
  <c r="DM125" i="1" s="1"/>
  <c r="DK126" i="1"/>
  <c r="DI126" i="1"/>
  <c r="DI125" i="1" s="1"/>
  <c r="DG126" i="1"/>
  <c r="DG125" i="1" s="1"/>
  <c r="DE126" i="1"/>
  <c r="DE125" i="1" s="1"/>
  <c r="DC126" i="1"/>
  <c r="DA126" i="1"/>
  <c r="DA125" i="1" s="1"/>
  <c r="CY126" i="1"/>
  <c r="CY125" i="1" s="1"/>
  <c r="CW126" i="1"/>
  <c r="CW125" i="1" s="1"/>
  <c r="CU126" i="1"/>
  <c r="CS126" i="1"/>
  <c r="CS125" i="1" s="1"/>
  <c r="CQ126" i="1"/>
  <c r="CQ125" i="1" s="1"/>
  <c r="CO126" i="1"/>
  <c r="CO125" i="1" s="1"/>
  <c r="CM126" i="1"/>
  <c r="CK126" i="1"/>
  <c r="CK125" i="1" s="1"/>
  <c r="CI126" i="1"/>
  <c r="CI125" i="1" s="1"/>
  <c r="CG126" i="1"/>
  <c r="CG125" i="1" s="1"/>
  <c r="CE126" i="1"/>
  <c r="CC126" i="1"/>
  <c r="CC125" i="1" s="1"/>
  <c r="CA126" i="1"/>
  <c r="BY126" i="1"/>
  <c r="BY125" i="1" s="1"/>
  <c r="BW126" i="1"/>
  <c r="BU126" i="1"/>
  <c r="BU125" i="1" s="1"/>
  <c r="BS126" i="1"/>
  <c r="BS125" i="1" s="1"/>
  <c r="BQ126" i="1"/>
  <c r="BQ125" i="1" s="1"/>
  <c r="BO126" i="1"/>
  <c r="BM126" i="1"/>
  <c r="BM125" i="1" s="1"/>
  <c r="BK126" i="1"/>
  <c r="BI126" i="1"/>
  <c r="BI125" i="1" s="1"/>
  <c r="BG126" i="1"/>
  <c r="BE126" i="1"/>
  <c r="BE125" i="1" s="1"/>
  <c r="BC126" i="1"/>
  <c r="BC125" i="1" s="1"/>
  <c r="BA126" i="1"/>
  <c r="BA125" i="1" s="1"/>
  <c r="AY126" i="1"/>
  <c r="AW126" i="1"/>
  <c r="AW125" i="1" s="1"/>
  <c r="AU126" i="1"/>
  <c r="AU125" i="1" s="1"/>
  <c r="AS126" i="1"/>
  <c r="AS125" i="1" s="1"/>
  <c r="AQ126" i="1"/>
  <c r="AO126" i="1"/>
  <c r="AO125" i="1" s="1"/>
  <c r="AM126" i="1"/>
  <c r="AM125" i="1" s="1"/>
  <c r="AK126" i="1"/>
  <c r="AK125" i="1" s="1"/>
  <c r="AI126" i="1"/>
  <c r="AG126" i="1"/>
  <c r="AG125" i="1" s="1"/>
  <c r="AE126" i="1"/>
  <c r="AE125" i="1" s="1"/>
  <c r="AC126" i="1"/>
  <c r="AC125" i="1" s="1"/>
  <c r="AA126" i="1"/>
  <c r="Y126" i="1"/>
  <c r="Y125" i="1" s="1"/>
  <c r="W126" i="1"/>
  <c r="W125" i="1" s="1"/>
  <c r="U126" i="1"/>
  <c r="U125" i="1" s="1"/>
  <c r="S126" i="1"/>
  <c r="Q126" i="1"/>
  <c r="Q125" i="1" s="1"/>
  <c r="O126" i="1"/>
  <c r="M126" i="1"/>
  <c r="EI126" i="1" s="1"/>
  <c r="EI125" i="1" s="1"/>
  <c r="EF125" i="1"/>
  <c r="ED125" i="1"/>
  <c r="EB125" i="1"/>
  <c r="EA125" i="1"/>
  <c r="DZ125" i="1"/>
  <c r="DX125" i="1"/>
  <c r="DW125" i="1"/>
  <c r="DV125" i="1"/>
  <c r="DT125" i="1"/>
  <c r="DS125" i="1"/>
  <c r="DR125" i="1"/>
  <c r="DP125" i="1"/>
  <c r="DN125" i="1"/>
  <c r="DL125" i="1"/>
  <c r="DK125" i="1"/>
  <c r="DJ125" i="1"/>
  <c r="DH125" i="1"/>
  <c r="DF125" i="1"/>
  <c r="DD125" i="1"/>
  <c r="DC125" i="1"/>
  <c r="DB125" i="1"/>
  <c r="CZ125" i="1"/>
  <c r="CX125" i="1"/>
  <c r="CV125" i="1"/>
  <c r="CU125" i="1"/>
  <c r="CT125" i="1"/>
  <c r="CR125" i="1"/>
  <c r="CP125" i="1"/>
  <c r="CN125" i="1"/>
  <c r="CM125" i="1"/>
  <c r="CL125" i="1"/>
  <c r="CJ125" i="1"/>
  <c r="CH125" i="1"/>
  <c r="CF125" i="1"/>
  <c r="CE125" i="1"/>
  <c r="CD125" i="1"/>
  <c r="CB125" i="1"/>
  <c r="CA125" i="1"/>
  <c r="BZ125" i="1"/>
  <c r="BX125" i="1"/>
  <c r="BW125" i="1"/>
  <c r="BV125" i="1"/>
  <c r="BT125" i="1"/>
  <c r="BR125" i="1"/>
  <c r="BP125" i="1"/>
  <c r="BO125" i="1"/>
  <c r="BN125" i="1"/>
  <c r="BL125" i="1"/>
  <c r="BK125" i="1"/>
  <c r="BJ125" i="1"/>
  <c r="BH125" i="1"/>
  <c r="BG125" i="1"/>
  <c r="BF125" i="1"/>
  <c r="BD125" i="1"/>
  <c r="BB125" i="1"/>
  <c r="AZ125" i="1"/>
  <c r="AY125" i="1"/>
  <c r="AX125" i="1"/>
  <c r="AV125" i="1"/>
  <c r="AT125" i="1"/>
  <c r="AR125" i="1"/>
  <c r="AQ125" i="1"/>
  <c r="AP125" i="1"/>
  <c r="AN125" i="1"/>
  <c r="AL125" i="1"/>
  <c r="AJ125" i="1"/>
  <c r="AI125" i="1"/>
  <c r="AH125" i="1"/>
  <c r="AF125" i="1"/>
  <c r="AD125" i="1"/>
  <c r="AB125" i="1"/>
  <c r="AA125" i="1"/>
  <c r="Z125" i="1"/>
  <c r="X125" i="1"/>
  <c r="V125" i="1"/>
  <c r="T125" i="1"/>
  <c r="S125" i="1"/>
  <c r="R125" i="1"/>
  <c r="P125" i="1"/>
  <c r="O125" i="1"/>
  <c r="N125" i="1"/>
  <c r="L125" i="1"/>
  <c r="EH124" i="1"/>
  <c r="EJ124" i="1" s="1"/>
  <c r="EG124" i="1"/>
  <c r="EE124" i="1"/>
  <c r="EE123" i="1" s="1"/>
  <c r="EC124" i="1"/>
  <c r="EA124" i="1"/>
  <c r="EA123" i="1" s="1"/>
  <c r="DY124" i="1"/>
  <c r="DY123" i="1" s="1"/>
  <c r="DW124" i="1"/>
  <c r="DW123" i="1" s="1"/>
  <c r="DU124" i="1"/>
  <c r="DU123" i="1" s="1"/>
  <c r="DS124" i="1"/>
  <c r="DS123" i="1" s="1"/>
  <c r="DQ124" i="1"/>
  <c r="DQ123" i="1" s="1"/>
  <c r="DO124" i="1"/>
  <c r="DO123" i="1" s="1"/>
  <c r="DM124" i="1"/>
  <c r="DK124" i="1"/>
  <c r="DK123" i="1" s="1"/>
  <c r="DI124" i="1"/>
  <c r="DI123" i="1" s="1"/>
  <c r="DG124" i="1"/>
  <c r="DG123" i="1" s="1"/>
  <c r="DE124" i="1"/>
  <c r="DE123" i="1" s="1"/>
  <c r="DC124" i="1"/>
  <c r="DC123" i="1" s="1"/>
  <c r="DA124" i="1"/>
  <c r="DA123" i="1" s="1"/>
  <c r="CY124" i="1"/>
  <c r="CY123" i="1" s="1"/>
  <c r="CW124" i="1"/>
  <c r="CU124" i="1"/>
  <c r="CU123" i="1" s="1"/>
  <c r="CS124" i="1"/>
  <c r="CS123" i="1" s="1"/>
  <c r="CQ124" i="1"/>
  <c r="CQ123" i="1" s="1"/>
  <c r="CO124" i="1"/>
  <c r="CO123" i="1" s="1"/>
  <c r="CM124" i="1"/>
  <c r="CM123" i="1" s="1"/>
  <c r="CK124" i="1"/>
  <c r="CK123" i="1" s="1"/>
  <c r="CI124" i="1"/>
  <c r="CI123" i="1" s="1"/>
  <c r="CG124" i="1"/>
  <c r="CE124" i="1"/>
  <c r="CE123" i="1" s="1"/>
  <c r="CC124" i="1"/>
  <c r="CC123" i="1" s="1"/>
  <c r="CA124" i="1"/>
  <c r="CA123" i="1" s="1"/>
  <c r="BY124" i="1"/>
  <c r="BY123" i="1" s="1"/>
  <c r="BW124" i="1"/>
  <c r="BW123" i="1" s="1"/>
  <c r="BU124" i="1"/>
  <c r="BS124" i="1"/>
  <c r="BS123" i="1" s="1"/>
  <c r="BQ124" i="1"/>
  <c r="BO124" i="1"/>
  <c r="BO123" i="1" s="1"/>
  <c r="BM124" i="1"/>
  <c r="BM123" i="1" s="1"/>
  <c r="BK124" i="1"/>
  <c r="BK123" i="1" s="1"/>
  <c r="BI124" i="1"/>
  <c r="BI123" i="1" s="1"/>
  <c r="BG124" i="1"/>
  <c r="BG123" i="1" s="1"/>
  <c r="BE124" i="1"/>
  <c r="BE123" i="1" s="1"/>
  <c r="BC124" i="1"/>
  <c r="BC123" i="1" s="1"/>
  <c r="BA124" i="1"/>
  <c r="AY124" i="1"/>
  <c r="AY123" i="1" s="1"/>
  <c r="AW124" i="1"/>
  <c r="AW123" i="1" s="1"/>
  <c r="AU124" i="1"/>
  <c r="AU123" i="1" s="1"/>
  <c r="AS124" i="1"/>
  <c r="AS123" i="1" s="1"/>
  <c r="AQ124" i="1"/>
  <c r="AQ123" i="1" s="1"/>
  <c r="AO124" i="1"/>
  <c r="AO123" i="1" s="1"/>
  <c r="AM124" i="1"/>
  <c r="AM123" i="1" s="1"/>
  <c r="AK124" i="1"/>
  <c r="AI124" i="1"/>
  <c r="AI123" i="1" s="1"/>
  <c r="AG124" i="1"/>
  <c r="AG123" i="1" s="1"/>
  <c r="AE124" i="1"/>
  <c r="AE123" i="1" s="1"/>
  <c r="AC124" i="1"/>
  <c r="AC123" i="1" s="1"/>
  <c r="AA124" i="1"/>
  <c r="AA123" i="1" s="1"/>
  <c r="Y124" i="1"/>
  <c r="Y123" i="1" s="1"/>
  <c r="W124" i="1"/>
  <c r="W123" i="1" s="1"/>
  <c r="U124" i="1"/>
  <c r="S124" i="1"/>
  <c r="S123" i="1" s="1"/>
  <c r="Q124" i="1"/>
  <c r="Q123" i="1" s="1"/>
  <c r="O124" i="1"/>
  <c r="O123" i="1" s="1"/>
  <c r="M124" i="1"/>
  <c r="M123" i="1" s="1"/>
  <c r="EH123" i="1"/>
  <c r="EJ123" i="1" s="1"/>
  <c r="EG123" i="1"/>
  <c r="EF123" i="1"/>
  <c r="ED123" i="1"/>
  <c r="EC123" i="1"/>
  <c r="EB123" i="1"/>
  <c r="DZ123" i="1"/>
  <c r="DX123" i="1"/>
  <c r="DV123" i="1"/>
  <c r="DT123" i="1"/>
  <c r="DR123" i="1"/>
  <c r="DP123" i="1"/>
  <c r="DN123" i="1"/>
  <c r="DM123" i="1"/>
  <c r="DL123" i="1"/>
  <c r="DJ123" i="1"/>
  <c r="DH123" i="1"/>
  <c r="DF123" i="1"/>
  <c r="DD123" i="1"/>
  <c r="DB123" i="1"/>
  <c r="CZ123" i="1"/>
  <c r="CX123" i="1"/>
  <c r="CW123" i="1"/>
  <c r="CV123" i="1"/>
  <c r="CT123" i="1"/>
  <c r="CR123" i="1"/>
  <c r="CP123" i="1"/>
  <c r="CN123" i="1"/>
  <c r="CL123" i="1"/>
  <c r="CJ123" i="1"/>
  <c r="CH123" i="1"/>
  <c r="CG123" i="1"/>
  <c r="CF123" i="1"/>
  <c r="CD123" i="1"/>
  <c r="CB123" i="1"/>
  <c r="BZ123" i="1"/>
  <c r="BX123" i="1"/>
  <c r="BV123" i="1"/>
  <c r="BU123" i="1"/>
  <c r="BT123" i="1"/>
  <c r="BR123" i="1"/>
  <c r="BQ123" i="1"/>
  <c r="BP123" i="1"/>
  <c r="BN123" i="1"/>
  <c r="BL123" i="1"/>
  <c r="BJ123" i="1"/>
  <c r="BH123" i="1"/>
  <c r="BF123" i="1"/>
  <c r="BD123" i="1"/>
  <c r="BB123" i="1"/>
  <c r="BA123" i="1"/>
  <c r="AZ123" i="1"/>
  <c r="AX123" i="1"/>
  <c r="AV123" i="1"/>
  <c r="AT123" i="1"/>
  <c r="AR123" i="1"/>
  <c r="AP123" i="1"/>
  <c r="AN123" i="1"/>
  <c r="AL123" i="1"/>
  <c r="AK123" i="1"/>
  <c r="AJ123" i="1"/>
  <c r="AH123" i="1"/>
  <c r="AF123" i="1"/>
  <c r="AD123" i="1"/>
  <c r="AB123" i="1"/>
  <c r="Z123" i="1"/>
  <c r="X123" i="1"/>
  <c r="V123" i="1"/>
  <c r="U123" i="1"/>
  <c r="T123" i="1"/>
  <c r="R123" i="1"/>
  <c r="P123" i="1"/>
  <c r="N123" i="1"/>
  <c r="L123" i="1"/>
  <c r="EH122" i="1"/>
  <c r="EJ122" i="1" s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M122" i="1"/>
  <c r="EH121" i="1"/>
  <c r="EJ121" i="1" s="1"/>
  <c r="EG121" i="1"/>
  <c r="EE121" i="1"/>
  <c r="EC121" i="1"/>
  <c r="EA121" i="1"/>
  <c r="DY121" i="1"/>
  <c r="DW121" i="1"/>
  <c r="DU121" i="1"/>
  <c r="DS121" i="1"/>
  <c r="DQ121" i="1"/>
  <c r="DO121" i="1"/>
  <c r="DM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M121" i="1"/>
  <c r="EH120" i="1"/>
  <c r="EJ120" i="1" s="1"/>
  <c r="EG120" i="1"/>
  <c r="EE120" i="1"/>
  <c r="EC120" i="1"/>
  <c r="EC119" i="1" s="1"/>
  <c r="EA120" i="1"/>
  <c r="DY120" i="1"/>
  <c r="DW120" i="1"/>
  <c r="DU120" i="1"/>
  <c r="DU119" i="1" s="1"/>
  <c r="DS120" i="1"/>
  <c r="DQ120" i="1"/>
  <c r="DO120" i="1"/>
  <c r="DM120" i="1"/>
  <c r="DM119" i="1" s="1"/>
  <c r="DK120" i="1"/>
  <c r="DI120" i="1"/>
  <c r="DG120" i="1"/>
  <c r="DE120" i="1"/>
  <c r="DE119" i="1" s="1"/>
  <c r="DC120" i="1"/>
  <c r="DA120" i="1"/>
  <c r="CY120" i="1"/>
  <c r="CY119" i="1" s="1"/>
  <c r="CW120" i="1"/>
  <c r="CW119" i="1" s="1"/>
  <c r="CU120" i="1"/>
  <c r="CS120" i="1"/>
  <c r="CQ120" i="1"/>
  <c r="CO120" i="1"/>
  <c r="CO119" i="1" s="1"/>
  <c r="CM120" i="1"/>
  <c r="CK120" i="1"/>
  <c r="CI120" i="1"/>
  <c r="CG120" i="1"/>
  <c r="CG119" i="1" s="1"/>
  <c r="CE120" i="1"/>
  <c r="CC120" i="1"/>
  <c r="CA120" i="1"/>
  <c r="CA119" i="1" s="1"/>
  <c r="BY120" i="1"/>
  <c r="BY119" i="1" s="1"/>
  <c r="BW120" i="1"/>
  <c r="BW119" i="1" s="1"/>
  <c r="BU120" i="1"/>
  <c r="BS120" i="1"/>
  <c r="BQ120" i="1"/>
  <c r="BQ119" i="1" s="1"/>
  <c r="BO120" i="1"/>
  <c r="BM120" i="1"/>
  <c r="BK120" i="1"/>
  <c r="BI120" i="1"/>
  <c r="BI119" i="1" s="1"/>
  <c r="BG120" i="1"/>
  <c r="BE120" i="1"/>
  <c r="BC120" i="1"/>
  <c r="BA120" i="1"/>
  <c r="BA119" i="1" s="1"/>
  <c r="AY120" i="1"/>
  <c r="AW120" i="1"/>
  <c r="AU120" i="1"/>
  <c r="AS120" i="1"/>
  <c r="AS119" i="1" s="1"/>
  <c r="AQ120" i="1"/>
  <c r="AO120" i="1"/>
  <c r="AM120" i="1"/>
  <c r="AM119" i="1" s="1"/>
  <c r="AK120" i="1"/>
  <c r="AK119" i="1" s="1"/>
  <c r="AI120" i="1"/>
  <c r="AG120" i="1"/>
  <c r="AE120" i="1"/>
  <c r="AC120" i="1"/>
  <c r="AC119" i="1" s="1"/>
  <c r="AA120" i="1"/>
  <c r="Y120" i="1"/>
  <c r="W120" i="1"/>
  <c r="U120" i="1"/>
  <c r="U119" i="1" s="1"/>
  <c r="S120" i="1"/>
  <c r="Q120" i="1"/>
  <c r="O120" i="1"/>
  <c r="O119" i="1" s="1"/>
  <c r="M120" i="1"/>
  <c r="M119" i="1" s="1"/>
  <c r="EF119" i="1"/>
  <c r="EE119" i="1"/>
  <c r="ED119" i="1"/>
  <c r="EB119" i="1"/>
  <c r="DZ119" i="1"/>
  <c r="DX119" i="1"/>
  <c r="DW119" i="1"/>
  <c r="DV119" i="1"/>
  <c r="DT119" i="1"/>
  <c r="DR119" i="1"/>
  <c r="DP119" i="1"/>
  <c r="DO119" i="1"/>
  <c r="DN119" i="1"/>
  <c r="DL119" i="1"/>
  <c r="DJ119" i="1"/>
  <c r="DH119" i="1"/>
  <c r="DG119" i="1"/>
  <c r="DF119" i="1"/>
  <c r="DD119" i="1"/>
  <c r="DB119" i="1"/>
  <c r="CZ119" i="1"/>
  <c r="CX119" i="1"/>
  <c r="CV119" i="1"/>
  <c r="CT119" i="1"/>
  <c r="CR119" i="1"/>
  <c r="CQ119" i="1"/>
  <c r="CP119" i="1"/>
  <c r="CN119" i="1"/>
  <c r="CL119" i="1"/>
  <c r="CJ119" i="1"/>
  <c r="CI119" i="1"/>
  <c r="CH119" i="1"/>
  <c r="CF119" i="1"/>
  <c r="CD119" i="1"/>
  <c r="CB119" i="1"/>
  <c r="BZ119" i="1"/>
  <c r="BX119" i="1"/>
  <c r="BV119" i="1"/>
  <c r="BT119" i="1"/>
  <c r="BS119" i="1"/>
  <c r="BR119" i="1"/>
  <c r="BP119" i="1"/>
  <c r="BN119" i="1"/>
  <c r="BL119" i="1"/>
  <c r="BK119" i="1"/>
  <c r="BJ119" i="1"/>
  <c r="BH119" i="1"/>
  <c r="BF119" i="1"/>
  <c r="BD119" i="1"/>
  <c r="BC119" i="1"/>
  <c r="BB119" i="1"/>
  <c r="AZ119" i="1"/>
  <c r="AX119" i="1"/>
  <c r="AV119" i="1"/>
  <c r="AU119" i="1"/>
  <c r="AT119" i="1"/>
  <c r="AR119" i="1"/>
  <c r="AP119" i="1"/>
  <c r="AN119" i="1"/>
  <c r="AL119" i="1"/>
  <c r="AJ119" i="1"/>
  <c r="AH119" i="1"/>
  <c r="AF119" i="1"/>
  <c r="AE119" i="1"/>
  <c r="AD119" i="1"/>
  <c r="AB119" i="1"/>
  <c r="Z119" i="1"/>
  <c r="X119" i="1"/>
  <c r="W119" i="1"/>
  <c r="V119" i="1"/>
  <c r="T119" i="1"/>
  <c r="R119" i="1"/>
  <c r="P119" i="1"/>
  <c r="N119" i="1"/>
  <c r="L119" i="1"/>
  <c r="EJ118" i="1"/>
  <c r="EH118" i="1"/>
  <c r="EG118" i="1"/>
  <c r="EE118" i="1"/>
  <c r="EE117" i="1" s="1"/>
  <c r="EC118" i="1"/>
  <c r="EC117" i="1" s="1"/>
  <c r="EA118" i="1"/>
  <c r="DY118" i="1"/>
  <c r="DY117" i="1" s="1"/>
  <c r="DW118" i="1"/>
  <c r="DW117" i="1" s="1"/>
  <c r="DU118" i="1"/>
  <c r="DU117" i="1" s="1"/>
  <c r="DS118" i="1"/>
  <c r="DQ118" i="1"/>
  <c r="DO118" i="1"/>
  <c r="DO117" i="1" s="1"/>
  <c r="DM118" i="1"/>
  <c r="DM117" i="1" s="1"/>
  <c r="DK118" i="1"/>
  <c r="DI118" i="1"/>
  <c r="DI117" i="1" s="1"/>
  <c r="DG118" i="1"/>
  <c r="DG117" i="1" s="1"/>
  <c r="DE118" i="1"/>
  <c r="DE117" i="1" s="1"/>
  <c r="DC118" i="1"/>
  <c r="DA118" i="1"/>
  <c r="CY118" i="1"/>
  <c r="CY117" i="1" s="1"/>
  <c r="CW118" i="1"/>
  <c r="CW117" i="1" s="1"/>
  <c r="CU118" i="1"/>
  <c r="CS118" i="1"/>
  <c r="CS117" i="1" s="1"/>
  <c r="CQ118" i="1"/>
  <c r="CQ117" i="1" s="1"/>
  <c r="CO118" i="1"/>
  <c r="CO117" i="1" s="1"/>
  <c r="CM118" i="1"/>
  <c r="CK118" i="1"/>
  <c r="CI118" i="1"/>
  <c r="CI117" i="1" s="1"/>
  <c r="CG118" i="1"/>
  <c r="CG117" i="1" s="1"/>
  <c r="CE118" i="1"/>
  <c r="CC118" i="1"/>
  <c r="CA118" i="1"/>
  <c r="CA117" i="1" s="1"/>
  <c r="BY118" i="1"/>
  <c r="BY117" i="1" s="1"/>
  <c r="BW118" i="1"/>
  <c r="BU118" i="1"/>
  <c r="BS118" i="1"/>
  <c r="BS117" i="1" s="1"/>
  <c r="BQ118" i="1"/>
  <c r="BQ117" i="1" s="1"/>
  <c r="BO118" i="1"/>
  <c r="BM118" i="1"/>
  <c r="BM117" i="1" s="1"/>
  <c r="BK118" i="1"/>
  <c r="BK117" i="1" s="1"/>
  <c r="BI118" i="1"/>
  <c r="BI117" i="1" s="1"/>
  <c r="BG118" i="1"/>
  <c r="BE118" i="1"/>
  <c r="BC118" i="1"/>
  <c r="BC117" i="1" s="1"/>
  <c r="BA118" i="1"/>
  <c r="BA117" i="1" s="1"/>
  <c r="AY118" i="1"/>
  <c r="AW118" i="1"/>
  <c r="AW117" i="1" s="1"/>
  <c r="AU118" i="1"/>
  <c r="AU117" i="1" s="1"/>
  <c r="AS118" i="1"/>
  <c r="AS117" i="1" s="1"/>
  <c r="AQ118" i="1"/>
  <c r="AO118" i="1"/>
  <c r="AM118" i="1"/>
  <c r="AM117" i="1" s="1"/>
  <c r="AK118" i="1"/>
  <c r="AK117" i="1" s="1"/>
  <c r="AI118" i="1"/>
  <c r="AG118" i="1"/>
  <c r="AG117" i="1" s="1"/>
  <c r="AE118" i="1"/>
  <c r="AE117" i="1" s="1"/>
  <c r="AC118" i="1"/>
  <c r="AC117" i="1" s="1"/>
  <c r="AA118" i="1"/>
  <c r="Y118" i="1"/>
  <c r="W118" i="1"/>
  <c r="W117" i="1" s="1"/>
  <c r="U118" i="1"/>
  <c r="U117" i="1" s="1"/>
  <c r="S118" i="1"/>
  <c r="Q118" i="1"/>
  <c r="O118" i="1"/>
  <c r="O117" i="1" s="1"/>
  <c r="M118" i="1"/>
  <c r="EI118" i="1" s="1"/>
  <c r="EI117" i="1" s="1"/>
  <c r="EH117" i="1"/>
  <c r="EG117" i="1"/>
  <c r="EF117" i="1"/>
  <c r="ED117" i="1"/>
  <c r="EB117" i="1"/>
  <c r="EA117" i="1"/>
  <c r="DZ117" i="1"/>
  <c r="DX117" i="1"/>
  <c r="DV117" i="1"/>
  <c r="DT117" i="1"/>
  <c r="DS117" i="1"/>
  <c r="DR117" i="1"/>
  <c r="DQ117" i="1"/>
  <c r="DP117" i="1"/>
  <c r="DN117" i="1"/>
  <c r="DL117" i="1"/>
  <c r="DK117" i="1"/>
  <c r="DJ117" i="1"/>
  <c r="DH117" i="1"/>
  <c r="DF117" i="1"/>
  <c r="DD117" i="1"/>
  <c r="DC117" i="1"/>
  <c r="DB117" i="1"/>
  <c r="DA117" i="1"/>
  <c r="CZ117" i="1"/>
  <c r="CX117" i="1"/>
  <c r="CV117" i="1"/>
  <c r="CU117" i="1"/>
  <c r="CT117" i="1"/>
  <c r="CR117" i="1"/>
  <c r="CP117" i="1"/>
  <c r="CN117" i="1"/>
  <c r="CM117" i="1"/>
  <c r="CL117" i="1"/>
  <c r="CK117" i="1"/>
  <c r="CJ117" i="1"/>
  <c r="CH117" i="1"/>
  <c r="CF117" i="1"/>
  <c r="CE117" i="1"/>
  <c r="CD117" i="1"/>
  <c r="CC117" i="1"/>
  <c r="CB117" i="1"/>
  <c r="BZ117" i="1"/>
  <c r="BX117" i="1"/>
  <c r="BW117" i="1"/>
  <c r="BV117" i="1"/>
  <c r="BU117" i="1"/>
  <c r="BT117" i="1"/>
  <c r="BR117" i="1"/>
  <c r="BP117" i="1"/>
  <c r="BO117" i="1"/>
  <c r="BN117" i="1"/>
  <c r="BL117" i="1"/>
  <c r="BJ117" i="1"/>
  <c r="BH117" i="1"/>
  <c r="BG117" i="1"/>
  <c r="BF117" i="1"/>
  <c r="BE117" i="1"/>
  <c r="BD117" i="1"/>
  <c r="BB117" i="1"/>
  <c r="AZ117" i="1"/>
  <c r="AY117" i="1"/>
  <c r="AX117" i="1"/>
  <c r="AV117" i="1"/>
  <c r="AT117" i="1"/>
  <c r="AR117" i="1"/>
  <c r="AQ117" i="1"/>
  <c r="AP117" i="1"/>
  <c r="AO117" i="1"/>
  <c r="AN117" i="1"/>
  <c r="AL117" i="1"/>
  <c r="AJ117" i="1"/>
  <c r="AI117" i="1"/>
  <c r="AH117" i="1"/>
  <c r="AF117" i="1"/>
  <c r="AD117" i="1"/>
  <c r="AB117" i="1"/>
  <c r="AA117" i="1"/>
  <c r="Z117" i="1"/>
  <c r="Y117" i="1"/>
  <c r="X117" i="1"/>
  <c r="V117" i="1"/>
  <c r="T117" i="1"/>
  <c r="S117" i="1"/>
  <c r="R117" i="1"/>
  <c r="Q117" i="1"/>
  <c r="P117" i="1"/>
  <c r="N117" i="1"/>
  <c r="L117" i="1"/>
  <c r="EH116" i="1"/>
  <c r="EJ116" i="1" s="1"/>
  <c r="EG116" i="1"/>
  <c r="EG115" i="1" s="1"/>
  <c r="EE116" i="1"/>
  <c r="EC116" i="1"/>
  <c r="EC115" i="1" s="1"/>
  <c r="EA116" i="1"/>
  <c r="EA115" i="1" s="1"/>
  <c r="DY116" i="1"/>
  <c r="DY115" i="1" s="1"/>
  <c r="DW116" i="1"/>
  <c r="DW115" i="1" s="1"/>
  <c r="DU116" i="1"/>
  <c r="DU115" i="1" s="1"/>
  <c r="DS116" i="1"/>
  <c r="DS115" i="1" s="1"/>
  <c r="DQ116" i="1"/>
  <c r="DQ115" i="1" s="1"/>
  <c r="DO116" i="1"/>
  <c r="DO115" i="1" s="1"/>
  <c r="DM116" i="1"/>
  <c r="DM115" i="1" s="1"/>
  <c r="DK116" i="1"/>
  <c r="DK115" i="1" s="1"/>
  <c r="DI116" i="1"/>
  <c r="DI115" i="1" s="1"/>
  <c r="DG116" i="1"/>
  <c r="DG115" i="1" s="1"/>
  <c r="DE116" i="1"/>
  <c r="DE115" i="1" s="1"/>
  <c r="DC116" i="1"/>
  <c r="DC115" i="1" s="1"/>
  <c r="DA116" i="1"/>
  <c r="DA115" i="1" s="1"/>
  <c r="CY116" i="1"/>
  <c r="CW116" i="1"/>
  <c r="CW115" i="1" s="1"/>
  <c r="CU116" i="1"/>
  <c r="CU115" i="1" s="1"/>
  <c r="CS116" i="1"/>
  <c r="CS115" i="1" s="1"/>
  <c r="CQ116" i="1"/>
  <c r="CQ115" i="1" s="1"/>
  <c r="CO116" i="1"/>
  <c r="CO115" i="1" s="1"/>
  <c r="CM116" i="1"/>
  <c r="CM115" i="1" s="1"/>
  <c r="CK116" i="1"/>
  <c r="CK115" i="1" s="1"/>
  <c r="CI116" i="1"/>
  <c r="CI115" i="1" s="1"/>
  <c r="CG116" i="1"/>
  <c r="CG115" i="1" s="1"/>
  <c r="CE116" i="1"/>
  <c r="CE115" i="1" s="1"/>
  <c r="CC116" i="1"/>
  <c r="CC115" i="1" s="1"/>
  <c r="CA116" i="1"/>
  <c r="BY116" i="1"/>
  <c r="BY115" i="1" s="1"/>
  <c r="BW116" i="1"/>
  <c r="BW115" i="1" s="1"/>
  <c r="BU116" i="1"/>
  <c r="BU115" i="1" s="1"/>
  <c r="BS116" i="1"/>
  <c r="BQ116" i="1"/>
  <c r="BQ115" i="1" s="1"/>
  <c r="BO116" i="1"/>
  <c r="BO115" i="1" s="1"/>
  <c r="BM116" i="1"/>
  <c r="BM115" i="1" s="1"/>
  <c r="BK116" i="1"/>
  <c r="BK115" i="1" s="1"/>
  <c r="BI116" i="1"/>
  <c r="BI115" i="1" s="1"/>
  <c r="BG116" i="1"/>
  <c r="BG115" i="1" s="1"/>
  <c r="BE116" i="1"/>
  <c r="BE115" i="1" s="1"/>
  <c r="BC116" i="1"/>
  <c r="BC115" i="1" s="1"/>
  <c r="BA116" i="1"/>
  <c r="BA115" i="1" s="1"/>
  <c r="AY116" i="1"/>
  <c r="AY115" i="1" s="1"/>
  <c r="AW116" i="1"/>
  <c r="AW115" i="1" s="1"/>
  <c r="AU116" i="1"/>
  <c r="AU115" i="1" s="1"/>
  <c r="AS116" i="1"/>
  <c r="AS115" i="1" s="1"/>
  <c r="AQ116" i="1"/>
  <c r="AQ115" i="1" s="1"/>
  <c r="AO116" i="1"/>
  <c r="AO115" i="1" s="1"/>
  <c r="AM116" i="1"/>
  <c r="AK116" i="1"/>
  <c r="AK115" i="1" s="1"/>
  <c r="AI116" i="1"/>
  <c r="AI115" i="1" s="1"/>
  <c r="AG116" i="1"/>
  <c r="AG115" i="1" s="1"/>
  <c r="AE116" i="1"/>
  <c r="AE115" i="1" s="1"/>
  <c r="AC116" i="1"/>
  <c r="AC115" i="1" s="1"/>
  <c r="AA116" i="1"/>
  <c r="AA115" i="1" s="1"/>
  <c r="Y116" i="1"/>
  <c r="Y115" i="1" s="1"/>
  <c r="W116" i="1"/>
  <c r="W115" i="1" s="1"/>
  <c r="U116" i="1"/>
  <c r="U115" i="1" s="1"/>
  <c r="S116" i="1"/>
  <c r="S115" i="1" s="1"/>
  <c r="Q116" i="1"/>
  <c r="Q115" i="1" s="1"/>
  <c r="O116" i="1"/>
  <c r="M116" i="1"/>
  <c r="M115" i="1" s="1"/>
  <c r="EH115" i="1"/>
  <c r="EF115" i="1"/>
  <c r="EE115" i="1"/>
  <c r="ED115" i="1"/>
  <c r="EB115" i="1"/>
  <c r="DZ115" i="1"/>
  <c r="DX115" i="1"/>
  <c r="DV115" i="1"/>
  <c r="DT115" i="1"/>
  <c r="DR115" i="1"/>
  <c r="DP115" i="1"/>
  <c r="DN115" i="1"/>
  <c r="DL115" i="1"/>
  <c r="DJ115" i="1"/>
  <c r="DH115" i="1"/>
  <c r="DF115" i="1"/>
  <c r="DD115" i="1"/>
  <c r="DB115" i="1"/>
  <c r="CZ115" i="1"/>
  <c r="CY115" i="1"/>
  <c r="CX115" i="1"/>
  <c r="CV115" i="1"/>
  <c r="CT115" i="1"/>
  <c r="CR115" i="1"/>
  <c r="CP115" i="1"/>
  <c r="CN115" i="1"/>
  <c r="CL115" i="1"/>
  <c r="CJ115" i="1"/>
  <c r="CH115" i="1"/>
  <c r="CF115" i="1"/>
  <c r="CD115" i="1"/>
  <c r="CB115" i="1"/>
  <c r="CA115" i="1"/>
  <c r="BZ115" i="1"/>
  <c r="BX115" i="1"/>
  <c r="BV115" i="1"/>
  <c r="BT115" i="1"/>
  <c r="BS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M115" i="1"/>
  <c r="AL115" i="1"/>
  <c r="AJ115" i="1"/>
  <c r="AH115" i="1"/>
  <c r="AF115" i="1"/>
  <c r="AD115" i="1"/>
  <c r="AB115" i="1"/>
  <c r="Z115" i="1"/>
  <c r="X115" i="1"/>
  <c r="V115" i="1"/>
  <c r="T115" i="1"/>
  <c r="R115" i="1"/>
  <c r="P115" i="1"/>
  <c r="O115" i="1"/>
  <c r="N115" i="1"/>
  <c r="L115" i="1"/>
  <c r="EH114" i="1"/>
  <c r="EJ114" i="1" s="1"/>
  <c r="EG114" i="1"/>
  <c r="EE114" i="1"/>
  <c r="EC114" i="1"/>
  <c r="EA114" i="1"/>
  <c r="DY114" i="1"/>
  <c r="DW114" i="1"/>
  <c r="DU114" i="1"/>
  <c r="DS114" i="1"/>
  <c r="DQ114" i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M114" i="1"/>
  <c r="EH113" i="1"/>
  <c r="EJ113" i="1" s="1"/>
  <c r="EG113" i="1"/>
  <c r="EE113" i="1"/>
  <c r="EE112" i="1" s="1"/>
  <c r="EC113" i="1"/>
  <c r="EC112" i="1" s="1"/>
  <c r="EA113" i="1"/>
  <c r="EA112" i="1" s="1"/>
  <c r="DY113" i="1"/>
  <c r="DW113" i="1"/>
  <c r="DU113" i="1"/>
  <c r="DU112" i="1" s="1"/>
  <c r="DS113" i="1"/>
  <c r="DS112" i="1" s="1"/>
  <c r="DQ113" i="1"/>
  <c r="DO113" i="1"/>
  <c r="DM113" i="1"/>
  <c r="DM112" i="1" s="1"/>
  <c r="DK113" i="1"/>
  <c r="DK112" i="1" s="1"/>
  <c r="DI113" i="1"/>
  <c r="DG113" i="1"/>
  <c r="DG112" i="1" s="1"/>
  <c r="DE113" i="1"/>
  <c r="DE112" i="1" s="1"/>
  <c r="DC113" i="1"/>
  <c r="DA113" i="1"/>
  <c r="CY113" i="1"/>
  <c r="CY112" i="1" s="1"/>
  <c r="CW113" i="1"/>
  <c r="CW112" i="1" s="1"/>
  <c r="CU113" i="1"/>
  <c r="CU112" i="1" s="1"/>
  <c r="CS113" i="1"/>
  <c r="CQ113" i="1"/>
  <c r="CO113" i="1"/>
  <c r="CO112" i="1" s="1"/>
  <c r="CM113" i="1"/>
  <c r="CM112" i="1" s="1"/>
  <c r="CK113" i="1"/>
  <c r="CI113" i="1"/>
  <c r="CG113" i="1"/>
  <c r="CG112" i="1" s="1"/>
  <c r="CE113" i="1"/>
  <c r="CE112" i="1" s="1"/>
  <c r="CC113" i="1"/>
  <c r="CA113" i="1"/>
  <c r="CA112" i="1" s="1"/>
  <c r="BY113" i="1"/>
  <c r="BY112" i="1" s="1"/>
  <c r="BW113" i="1"/>
  <c r="BW112" i="1" s="1"/>
  <c r="BU113" i="1"/>
  <c r="BS113" i="1"/>
  <c r="BS112" i="1" s="1"/>
  <c r="BQ113" i="1"/>
  <c r="BQ112" i="1" s="1"/>
  <c r="BO113" i="1"/>
  <c r="BO112" i="1" s="1"/>
  <c r="BM113" i="1"/>
  <c r="BK113" i="1"/>
  <c r="BK112" i="1" s="1"/>
  <c r="BI113" i="1"/>
  <c r="BI112" i="1" s="1"/>
  <c r="BG113" i="1"/>
  <c r="BG112" i="1" s="1"/>
  <c r="BE113" i="1"/>
  <c r="BC113" i="1"/>
  <c r="BA113" i="1"/>
  <c r="BA112" i="1" s="1"/>
  <c r="AY113" i="1"/>
  <c r="AY112" i="1" s="1"/>
  <c r="AW113" i="1"/>
  <c r="AU113" i="1"/>
  <c r="AU112" i="1" s="1"/>
  <c r="AS113" i="1"/>
  <c r="AS112" i="1" s="1"/>
  <c r="AQ113" i="1"/>
  <c r="AO113" i="1"/>
  <c r="AM113" i="1"/>
  <c r="AM112" i="1" s="1"/>
  <c r="AK113" i="1"/>
  <c r="AK112" i="1" s="1"/>
  <c r="AI113" i="1"/>
  <c r="AI112" i="1" s="1"/>
  <c r="AG113" i="1"/>
  <c r="AG112" i="1" s="1"/>
  <c r="AE113" i="1"/>
  <c r="AE112" i="1" s="1"/>
  <c r="AC113" i="1"/>
  <c r="AA113" i="1"/>
  <c r="AA112" i="1" s="1"/>
  <c r="Y113" i="1"/>
  <c r="Y112" i="1" s="1"/>
  <c r="W113" i="1"/>
  <c r="W112" i="1" s="1"/>
  <c r="U113" i="1"/>
  <c r="U112" i="1" s="1"/>
  <c r="S113" i="1"/>
  <c r="S112" i="1" s="1"/>
  <c r="Q113" i="1"/>
  <c r="Q112" i="1" s="1"/>
  <c r="O113" i="1"/>
  <c r="M113" i="1"/>
  <c r="M112" i="1" s="1"/>
  <c r="EF112" i="1"/>
  <c r="ED112" i="1"/>
  <c r="EB112" i="1"/>
  <c r="DZ112" i="1"/>
  <c r="DX112" i="1"/>
  <c r="DW112" i="1"/>
  <c r="DV112" i="1"/>
  <c r="DT112" i="1"/>
  <c r="DR112" i="1"/>
  <c r="DP112" i="1"/>
  <c r="DO112" i="1"/>
  <c r="DN112" i="1"/>
  <c r="DL112" i="1"/>
  <c r="DJ112" i="1"/>
  <c r="DH112" i="1"/>
  <c r="DF112" i="1"/>
  <c r="DD112" i="1"/>
  <c r="DC112" i="1"/>
  <c r="DB112" i="1"/>
  <c r="CZ112" i="1"/>
  <c r="CX112" i="1"/>
  <c r="CV112" i="1"/>
  <c r="CT112" i="1"/>
  <c r="CR112" i="1"/>
  <c r="CQ112" i="1"/>
  <c r="CP112" i="1"/>
  <c r="CN112" i="1"/>
  <c r="CL112" i="1"/>
  <c r="CJ112" i="1"/>
  <c r="CI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C112" i="1"/>
  <c r="BB112" i="1"/>
  <c r="AZ112" i="1"/>
  <c r="AX112" i="1"/>
  <c r="AV112" i="1"/>
  <c r="AT112" i="1"/>
  <c r="AR112" i="1"/>
  <c r="AQ112" i="1"/>
  <c r="AP112" i="1"/>
  <c r="AN112" i="1"/>
  <c r="AL112" i="1"/>
  <c r="AJ112" i="1"/>
  <c r="AH112" i="1"/>
  <c r="AF112" i="1"/>
  <c r="AD112" i="1"/>
  <c r="AC112" i="1"/>
  <c r="AB112" i="1"/>
  <c r="Z112" i="1"/>
  <c r="X112" i="1"/>
  <c r="V112" i="1"/>
  <c r="T112" i="1"/>
  <c r="R112" i="1"/>
  <c r="P112" i="1"/>
  <c r="O112" i="1"/>
  <c r="N112" i="1"/>
  <c r="L112" i="1"/>
  <c r="EH111" i="1"/>
  <c r="EJ111" i="1" s="1"/>
  <c r="EG111" i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M111" i="1"/>
  <c r="EH110" i="1"/>
  <c r="EJ110" i="1" s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EL109" i="1"/>
  <c r="EH109" i="1"/>
  <c r="EJ109" i="1" s="1"/>
  <c r="EG109" i="1"/>
  <c r="EE109" i="1"/>
  <c r="EC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M109" i="1"/>
  <c r="EH108" i="1"/>
  <c r="EJ108" i="1" s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EH107" i="1"/>
  <c r="EJ107" i="1" s="1"/>
  <c r="EG107" i="1"/>
  <c r="EE107" i="1"/>
  <c r="EC107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M107" i="1"/>
  <c r="EJ106" i="1"/>
  <c r="EH106" i="1"/>
  <c r="EG106" i="1"/>
  <c r="EE106" i="1"/>
  <c r="EC106" i="1"/>
  <c r="EA106" i="1"/>
  <c r="DY106" i="1"/>
  <c r="DY105" i="1" s="1"/>
  <c r="DW106" i="1"/>
  <c r="DU106" i="1"/>
  <c r="DS106" i="1"/>
  <c r="DQ106" i="1"/>
  <c r="DO106" i="1"/>
  <c r="DM106" i="1"/>
  <c r="DK106" i="1"/>
  <c r="DI106" i="1"/>
  <c r="DI105" i="1" s="1"/>
  <c r="DG106" i="1"/>
  <c r="DE106" i="1"/>
  <c r="DC106" i="1"/>
  <c r="DA106" i="1"/>
  <c r="DA105" i="1" s="1"/>
  <c r="CY106" i="1"/>
  <c r="CW106" i="1"/>
  <c r="CU106" i="1"/>
  <c r="CS106" i="1"/>
  <c r="CQ106" i="1"/>
  <c r="CO106" i="1"/>
  <c r="CM106" i="1"/>
  <c r="CK106" i="1"/>
  <c r="CK105" i="1" s="1"/>
  <c r="CI106" i="1"/>
  <c r="CG106" i="1"/>
  <c r="CE106" i="1"/>
  <c r="CC106" i="1"/>
  <c r="CC105" i="1" s="1"/>
  <c r="CA106" i="1"/>
  <c r="BY106" i="1"/>
  <c r="BW106" i="1"/>
  <c r="BU106" i="1"/>
  <c r="BU105" i="1" s="1"/>
  <c r="BS106" i="1"/>
  <c r="BQ106" i="1"/>
  <c r="BO106" i="1"/>
  <c r="BM106" i="1"/>
  <c r="BK106" i="1"/>
  <c r="BI106" i="1"/>
  <c r="BG106" i="1"/>
  <c r="BE106" i="1"/>
  <c r="BE105" i="1" s="1"/>
  <c r="BC106" i="1"/>
  <c r="BA106" i="1"/>
  <c r="AY106" i="1"/>
  <c r="AW106" i="1"/>
  <c r="AW105" i="1" s="1"/>
  <c r="AU106" i="1"/>
  <c r="AS106" i="1"/>
  <c r="AQ106" i="1"/>
  <c r="AO106" i="1"/>
  <c r="AO105" i="1" s="1"/>
  <c r="AM106" i="1"/>
  <c r="AK106" i="1"/>
  <c r="AI106" i="1"/>
  <c r="AG106" i="1"/>
  <c r="AE106" i="1"/>
  <c r="AC106" i="1"/>
  <c r="AA106" i="1"/>
  <c r="Y106" i="1"/>
  <c r="Y105" i="1" s="1"/>
  <c r="W106" i="1"/>
  <c r="U106" i="1"/>
  <c r="S106" i="1"/>
  <c r="Q106" i="1"/>
  <c r="Q105" i="1" s="1"/>
  <c r="O106" i="1"/>
  <c r="M106" i="1"/>
  <c r="EF105" i="1"/>
  <c r="ED105" i="1"/>
  <c r="EB105" i="1"/>
  <c r="DZ105" i="1"/>
  <c r="DX105" i="1"/>
  <c r="DV105" i="1"/>
  <c r="DT105" i="1"/>
  <c r="DR105" i="1"/>
  <c r="DP105" i="1"/>
  <c r="DN105" i="1"/>
  <c r="DL105" i="1"/>
  <c r="DJ105" i="1"/>
  <c r="DH105" i="1"/>
  <c r="DF105" i="1"/>
  <c r="DD105" i="1"/>
  <c r="DB105" i="1"/>
  <c r="CZ105" i="1"/>
  <c r="CX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N105" i="1"/>
  <c r="L105" i="1"/>
  <c r="EH104" i="1"/>
  <c r="EJ104" i="1" s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M104" i="1"/>
  <c r="EJ103" i="1"/>
  <c r="EH103" i="1"/>
  <c r="EG103" i="1"/>
  <c r="EE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M103" i="1"/>
  <c r="EH102" i="1"/>
  <c r="EJ102" i="1" s="1"/>
  <c r="EG102" i="1"/>
  <c r="EE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EH101" i="1"/>
  <c r="EJ101" i="1" s="1"/>
  <c r="EG101" i="1"/>
  <c r="EE101" i="1"/>
  <c r="EC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M101" i="1"/>
  <c r="EH100" i="1"/>
  <c r="EJ100" i="1" s="1"/>
  <c r="EG100" i="1"/>
  <c r="EE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M100" i="1"/>
  <c r="EH99" i="1"/>
  <c r="EJ99" i="1" s="1"/>
  <c r="EG99" i="1"/>
  <c r="EE99" i="1"/>
  <c r="EC99" i="1"/>
  <c r="EA99" i="1"/>
  <c r="DY99" i="1"/>
  <c r="DY98" i="1" s="1"/>
  <c r="DW99" i="1"/>
  <c r="DU99" i="1"/>
  <c r="DS99" i="1"/>
  <c r="DQ99" i="1"/>
  <c r="DQ98" i="1" s="1"/>
  <c r="DO99" i="1"/>
  <c r="DM99" i="1"/>
  <c r="DK99" i="1"/>
  <c r="DI99" i="1"/>
  <c r="DI98" i="1" s="1"/>
  <c r="DG99" i="1"/>
  <c r="DE99" i="1"/>
  <c r="DC99" i="1"/>
  <c r="DA99" i="1"/>
  <c r="DA98" i="1" s="1"/>
  <c r="CY99" i="1"/>
  <c r="CW99" i="1"/>
  <c r="CU99" i="1"/>
  <c r="CS99" i="1"/>
  <c r="CS98" i="1" s="1"/>
  <c r="CQ99" i="1"/>
  <c r="CO99" i="1"/>
  <c r="CM99" i="1"/>
  <c r="CK99" i="1"/>
  <c r="CK98" i="1" s="1"/>
  <c r="CI99" i="1"/>
  <c r="CG99" i="1"/>
  <c r="CE99" i="1"/>
  <c r="CC99" i="1"/>
  <c r="CC98" i="1" s="1"/>
  <c r="CA99" i="1"/>
  <c r="BY99" i="1"/>
  <c r="BW99" i="1"/>
  <c r="BU99" i="1"/>
  <c r="BU98" i="1" s="1"/>
  <c r="BS99" i="1"/>
  <c r="BQ99" i="1"/>
  <c r="BO99" i="1"/>
  <c r="BM99" i="1"/>
  <c r="BM98" i="1" s="1"/>
  <c r="BK99" i="1"/>
  <c r="BI99" i="1"/>
  <c r="BG99" i="1"/>
  <c r="BE99" i="1"/>
  <c r="BC99" i="1"/>
  <c r="BA99" i="1"/>
  <c r="AY99" i="1"/>
  <c r="AW99" i="1"/>
  <c r="AW98" i="1" s="1"/>
  <c r="AU99" i="1"/>
  <c r="AS99" i="1"/>
  <c r="AQ99" i="1"/>
  <c r="AO99" i="1"/>
  <c r="AO98" i="1" s="1"/>
  <c r="AM99" i="1"/>
  <c r="AK99" i="1"/>
  <c r="AI99" i="1"/>
  <c r="AG99" i="1"/>
  <c r="AG98" i="1" s="1"/>
  <c r="AE99" i="1"/>
  <c r="AC99" i="1"/>
  <c r="AA99" i="1"/>
  <c r="Y99" i="1"/>
  <c r="W99" i="1"/>
  <c r="U99" i="1"/>
  <c r="S99" i="1"/>
  <c r="Q99" i="1"/>
  <c r="Q98" i="1" s="1"/>
  <c r="O99" i="1"/>
  <c r="M99" i="1"/>
  <c r="EH98" i="1"/>
  <c r="EG98" i="1"/>
  <c r="EF98" i="1"/>
  <c r="ED98" i="1"/>
  <c r="EB98" i="1"/>
  <c r="DZ98" i="1"/>
  <c r="DX98" i="1"/>
  <c r="DV98" i="1"/>
  <c r="DT98" i="1"/>
  <c r="DR98" i="1"/>
  <c r="DP98" i="1"/>
  <c r="DN98" i="1"/>
  <c r="DL98" i="1"/>
  <c r="DJ98" i="1"/>
  <c r="DH98" i="1"/>
  <c r="DF98" i="1"/>
  <c r="DD98" i="1"/>
  <c r="DB98" i="1"/>
  <c r="CZ98" i="1"/>
  <c r="CX98" i="1"/>
  <c r="CW98" i="1"/>
  <c r="CV98" i="1"/>
  <c r="CT98" i="1"/>
  <c r="CR98" i="1"/>
  <c r="CP98" i="1"/>
  <c r="CN98" i="1"/>
  <c r="CL98" i="1"/>
  <c r="CJ98" i="1"/>
  <c r="CH98" i="1"/>
  <c r="CG98" i="1"/>
  <c r="CF98" i="1"/>
  <c r="CD98" i="1"/>
  <c r="CB98" i="1"/>
  <c r="BZ98" i="1"/>
  <c r="BX98" i="1"/>
  <c r="BV98" i="1"/>
  <c r="BT98" i="1"/>
  <c r="BR98" i="1"/>
  <c r="BQ98" i="1"/>
  <c r="BP98" i="1"/>
  <c r="BN98" i="1"/>
  <c r="BL98" i="1"/>
  <c r="BJ98" i="1"/>
  <c r="BH98" i="1"/>
  <c r="BF98" i="1"/>
  <c r="BE98" i="1"/>
  <c r="BD98" i="1"/>
  <c r="BB98" i="1"/>
  <c r="BA98" i="1"/>
  <c r="AZ98" i="1"/>
  <c r="AX98" i="1"/>
  <c r="AV98" i="1"/>
  <c r="AT98" i="1"/>
  <c r="AR98" i="1"/>
  <c r="AP98" i="1"/>
  <c r="AN98" i="1"/>
  <c r="AL98" i="1"/>
  <c r="AK98" i="1"/>
  <c r="AJ98" i="1"/>
  <c r="AH98" i="1"/>
  <c r="AF98" i="1"/>
  <c r="AD98" i="1"/>
  <c r="AB98" i="1"/>
  <c r="Z98" i="1"/>
  <c r="Y98" i="1"/>
  <c r="X98" i="1"/>
  <c r="V98" i="1"/>
  <c r="U98" i="1"/>
  <c r="T98" i="1"/>
  <c r="R98" i="1"/>
  <c r="P98" i="1"/>
  <c r="N98" i="1"/>
  <c r="L98" i="1"/>
  <c r="EH97" i="1"/>
  <c r="EJ97" i="1" s="1"/>
  <c r="EG97" i="1"/>
  <c r="EE97" i="1"/>
  <c r="EC97" i="1"/>
  <c r="EA97" i="1"/>
  <c r="DY97" i="1"/>
  <c r="DW97" i="1"/>
  <c r="DU97" i="1"/>
  <c r="DS97" i="1"/>
  <c r="DQ97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M97" i="1"/>
  <c r="EH96" i="1"/>
  <c r="EJ96" i="1" s="1"/>
  <c r="EG96" i="1"/>
  <c r="EE96" i="1"/>
  <c r="EC96" i="1"/>
  <c r="EA96" i="1"/>
  <c r="DY96" i="1"/>
  <c r="DW96" i="1"/>
  <c r="DU96" i="1"/>
  <c r="DS96" i="1"/>
  <c r="DQ96" i="1"/>
  <c r="DO96" i="1"/>
  <c r="DM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M96" i="1"/>
  <c r="EH95" i="1"/>
  <c r="EJ95" i="1" s="1"/>
  <c r="EG95" i="1"/>
  <c r="EE95" i="1"/>
  <c r="EC95" i="1"/>
  <c r="EA95" i="1"/>
  <c r="DY95" i="1"/>
  <c r="DW95" i="1"/>
  <c r="DU95" i="1"/>
  <c r="DS95" i="1"/>
  <c r="DQ95" i="1"/>
  <c r="DO95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G79" i="1" s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U79" i="1" s="1"/>
  <c r="S95" i="1"/>
  <c r="Q95" i="1"/>
  <c r="O95" i="1"/>
  <c r="M95" i="1"/>
  <c r="EJ94" i="1"/>
  <c r="EH94" i="1"/>
  <c r="EG94" i="1"/>
  <c r="EE94" i="1"/>
  <c r="EC94" i="1"/>
  <c r="EA94" i="1"/>
  <c r="DY94" i="1"/>
  <c r="DW94" i="1"/>
  <c r="DU94" i="1"/>
  <c r="DS94" i="1"/>
  <c r="DQ94" i="1"/>
  <c r="DO94" i="1"/>
  <c r="DM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M94" i="1"/>
  <c r="EH93" i="1"/>
  <c r="EJ93" i="1" s="1"/>
  <c r="EG93" i="1"/>
  <c r="EE93" i="1"/>
  <c r="EC93" i="1"/>
  <c r="EA93" i="1"/>
  <c r="DY93" i="1"/>
  <c r="DW93" i="1"/>
  <c r="DU93" i="1"/>
  <c r="DS93" i="1"/>
  <c r="DQ93" i="1"/>
  <c r="DO93" i="1"/>
  <c r="DM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EH92" i="1"/>
  <c r="EJ92" i="1" s="1"/>
  <c r="EG92" i="1"/>
  <c r="EE92" i="1"/>
  <c r="EC92" i="1"/>
  <c r="EA92" i="1"/>
  <c r="DY92" i="1"/>
  <c r="DW92" i="1"/>
  <c r="DU92" i="1"/>
  <c r="DS92" i="1"/>
  <c r="DQ92" i="1"/>
  <c r="DO92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U92" i="1"/>
  <c r="S92" i="1"/>
  <c r="Q92" i="1"/>
  <c r="O92" i="1"/>
  <c r="M92" i="1"/>
  <c r="EH91" i="1"/>
  <c r="EJ91" i="1" s="1"/>
  <c r="EG91" i="1"/>
  <c r="EE91" i="1"/>
  <c r="EC91" i="1"/>
  <c r="EA91" i="1"/>
  <c r="DY91" i="1"/>
  <c r="DW91" i="1"/>
  <c r="DU91" i="1"/>
  <c r="DS91" i="1"/>
  <c r="DQ91" i="1"/>
  <c r="DO91" i="1"/>
  <c r="DM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M91" i="1"/>
  <c r="EH90" i="1"/>
  <c r="EJ90" i="1" s="1"/>
  <c r="EG90" i="1"/>
  <c r="EE90" i="1"/>
  <c r="EC90" i="1"/>
  <c r="EA90" i="1"/>
  <c r="DY90" i="1"/>
  <c r="DW90" i="1"/>
  <c r="DU90" i="1"/>
  <c r="DS90" i="1"/>
  <c r="DQ90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M90" i="1"/>
  <c r="EH89" i="1"/>
  <c r="EJ89" i="1" s="1"/>
  <c r="EG89" i="1"/>
  <c r="EE89" i="1"/>
  <c r="EC89" i="1"/>
  <c r="EA89" i="1"/>
  <c r="DY89" i="1"/>
  <c r="DW89" i="1"/>
  <c r="DU89" i="1"/>
  <c r="DS89" i="1"/>
  <c r="DQ89" i="1"/>
  <c r="DO89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M89" i="1"/>
  <c r="EH88" i="1"/>
  <c r="EJ88" i="1" s="1"/>
  <c r="EG88" i="1"/>
  <c r="EE88" i="1"/>
  <c r="EC88" i="1"/>
  <c r="EA88" i="1"/>
  <c r="DY88" i="1"/>
  <c r="DW88" i="1"/>
  <c r="DU88" i="1"/>
  <c r="DS88" i="1"/>
  <c r="DQ88" i="1"/>
  <c r="DO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M88" i="1"/>
  <c r="EH87" i="1"/>
  <c r="EJ87" i="1" s="1"/>
  <c r="EG87" i="1"/>
  <c r="EE87" i="1"/>
  <c r="EC87" i="1"/>
  <c r="EA87" i="1"/>
  <c r="DY87" i="1"/>
  <c r="DW87" i="1"/>
  <c r="DU87" i="1"/>
  <c r="DS87" i="1"/>
  <c r="DQ87" i="1"/>
  <c r="DO87" i="1"/>
  <c r="DM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M87" i="1"/>
  <c r="EH86" i="1"/>
  <c r="EJ86" i="1" s="1"/>
  <c r="EG86" i="1"/>
  <c r="EE86" i="1"/>
  <c r="EC86" i="1"/>
  <c r="EA86" i="1"/>
  <c r="DY86" i="1"/>
  <c r="DW86" i="1"/>
  <c r="DU86" i="1"/>
  <c r="DS86" i="1"/>
  <c r="DQ86" i="1"/>
  <c r="DO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M86" i="1"/>
  <c r="EH85" i="1"/>
  <c r="EJ85" i="1" s="1"/>
  <c r="EG85" i="1"/>
  <c r="EE85" i="1"/>
  <c r="EC85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M85" i="1"/>
  <c r="EH84" i="1"/>
  <c r="EJ84" i="1" s="1"/>
  <c r="EG84" i="1"/>
  <c r="EE84" i="1"/>
  <c r="EC84" i="1"/>
  <c r="EA84" i="1"/>
  <c r="DY84" i="1"/>
  <c r="DW84" i="1"/>
  <c r="DU84" i="1"/>
  <c r="DS84" i="1"/>
  <c r="DQ84" i="1"/>
  <c r="DO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EH83" i="1"/>
  <c r="EJ83" i="1" s="1"/>
  <c r="EG83" i="1"/>
  <c r="EE83" i="1"/>
  <c r="EC83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EH82" i="1"/>
  <c r="EJ82" i="1" s="1"/>
  <c r="EG82" i="1"/>
  <c r="EE82" i="1"/>
  <c r="EC82" i="1"/>
  <c r="EA82" i="1"/>
  <c r="DY82" i="1"/>
  <c r="DW82" i="1"/>
  <c r="DU82" i="1"/>
  <c r="DS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M82" i="1"/>
  <c r="EH81" i="1"/>
  <c r="EG81" i="1"/>
  <c r="EE81" i="1"/>
  <c r="EC81" i="1"/>
  <c r="EA81" i="1"/>
  <c r="DY81" i="1"/>
  <c r="DW81" i="1"/>
  <c r="DU81" i="1"/>
  <c r="DS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M81" i="1"/>
  <c r="EH80" i="1"/>
  <c r="EJ80" i="1" s="1"/>
  <c r="EG80" i="1"/>
  <c r="EG79" i="1" s="1"/>
  <c r="EE80" i="1"/>
  <c r="EC80" i="1"/>
  <c r="EA80" i="1"/>
  <c r="DY80" i="1"/>
  <c r="DW80" i="1"/>
  <c r="DU80" i="1"/>
  <c r="DS80" i="1"/>
  <c r="DQ80" i="1"/>
  <c r="DQ79" i="1" s="1"/>
  <c r="DO80" i="1"/>
  <c r="DM80" i="1"/>
  <c r="DK80" i="1"/>
  <c r="DI80" i="1"/>
  <c r="DI79" i="1" s="1"/>
  <c r="DG80" i="1"/>
  <c r="DE80" i="1"/>
  <c r="DC80" i="1"/>
  <c r="DA80" i="1"/>
  <c r="CY80" i="1"/>
  <c r="CW80" i="1"/>
  <c r="CU80" i="1"/>
  <c r="CS80" i="1"/>
  <c r="CS79" i="1" s="1"/>
  <c r="CQ80" i="1"/>
  <c r="CO80" i="1"/>
  <c r="CM80" i="1"/>
  <c r="CK80" i="1"/>
  <c r="CK79" i="1" s="1"/>
  <c r="CI80" i="1"/>
  <c r="CG80" i="1"/>
  <c r="CE80" i="1"/>
  <c r="CC80" i="1"/>
  <c r="CC79" i="1" s="1"/>
  <c r="CA80" i="1"/>
  <c r="BY80" i="1"/>
  <c r="BW80" i="1"/>
  <c r="BU80" i="1"/>
  <c r="BU79" i="1" s="1"/>
  <c r="BS80" i="1"/>
  <c r="BQ80" i="1"/>
  <c r="BO80" i="1"/>
  <c r="BM80" i="1"/>
  <c r="BK80" i="1"/>
  <c r="BI80" i="1"/>
  <c r="BG80" i="1"/>
  <c r="BE80" i="1"/>
  <c r="BE79" i="1" s="1"/>
  <c r="BC80" i="1"/>
  <c r="BA80" i="1"/>
  <c r="AY80" i="1"/>
  <c r="AW80" i="1"/>
  <c r="AW79" i="1" s="1"/>
  <c r="AU80" i="1"/>
  <c r="AS80" i="1"/>
  <c r="AQ80" i="1"/>
  <c r="AO80" i="1"/>
  <c r="AM80" i="1"/>
  <c r="AK80" i="1"/>
  <c r="AI80" i="1"/>
  <c r="AG80" i="1"/>
  <c r="AG79" i="1" s="1"/>
  <c r="AE80" i="1"/>
  <c r="AC80" i="1"/>
  <c r="AA80" i="1"/>
  <c r="Y80" i="1"/>
  <c r="W80" i="1"/>
  <c r="U80" i="1"/>
  <c r="S80" i="1"/>
  <c r="Q80" i="1"/>
  <c r="Q79" i="1" s="1"/>
  <c r="O80" i="1"/>
  <c r="M80" i="1"/>
  <c r="EF79" i="1"/>
  <c r="ED79" i="1"/>
  <c r="EB79" i="1"/>
  <c r="DZ79" i="1"/>
  <c r="DX79" i="1"/>
  <c r="DV79" i="1"/>
  <c r="DT79" i="1"/>
  <c r="DR79" i="1"/>
  <c r="DP79" i="1"/>
  <c r="DN79" i="1"/>
  <c r="DL79" i="1"/>
  <c r="DJ79" i="1"/>
  <c r="DH79" i="1"/>
  <c r="DF79" i="1"/>
  <c r="DD79" i="1"/>
  <c r="DB79" i="1"/>
  <c r="CZ79" i="1"/>
  <c r="CX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D79" i="1"/>
  <c r="AB79" i="1"/>
  <c r="Z79" i="1"/>
  <c r="Y79" i="1"/>
  <c r="X79" i="1"/>
  <c r="V79" i="1"/>
  <c r="T79" i="1"/>
  <c r="R79" i="1"/>
  <c r="P79" i="1"/>
  <c r="N79" i="1"/>
  <c r="L79" i="1"/>
  <c r="EH78" i="1"/>
  <c r="EJ78" i="1" s="1"/>
  <c r="EG78" i="1"/>
  <c r="EE78" i="1"/>
  <c r="EC78" i="1"/>
  <c r="EA78" i="1"/>
  <c r="DY78" i="1"/>
  <c r="DW78" i="1"/>
  <c r="DU78" i="1"/>
  <c r="DS78" i="1"/>
  <c r="DQ78" i="1"/>
  <c r="DO78" i="1"/>
  <c r="DM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C78" i="1"/>
  <c r="AA78" i="1"/>
  <c r="Y78" i="1"/>
  <c r="W78" i="1"/>
  <c r="U78" i="1"/>
  <c r="S78" i="1"/>
  <c r="Q78" i="1"/>
  <c r="O78" i="1"/>
  <c r="M78" i="1"/>
  <c r="EH77" i="1"/>
  <c r="EJ77" i="1" s="1"/>
  <c r="EG77" i="1"/>
  <c r="EE77" i="1"/>
  <c r="EC77" i="1"/>
  <c r="EA77" i="1"/>
  <c r="DY77" i="1"/>
  <c r="DW77" i="1"/>
  <c r="DU77" i="1"/>
  <c r="DS77" i="1"/>
  <c r="DQ77" i="1"/>
  <c r="DO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M77" i="1"/>
  <c r="EH76" i="1"/>
  <c r="EG76" i="1"/>
  <c r="EE76" i="1"/>
  <c r="EC76" i="1"/>
  <c r="EA76" i="1"/>
  <c r="DY76" i="1"/>
  <c r="DW76" i="1"/>
  <c r="DU76" i="1"/>
  <c r="DS76" i="1"/>
  <c r="DQ76" i="1"/>
  <c r="DO76" i="1"/>
  <c r="DM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C74" i="1" s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G74" i="1" s="1"/>
  <c r="AE76" i="1"/>
  <c r="AC76" i="1"/>
  <c r="AA76" i="1"/>
  <c r="Y76" i="1"/>
  <c r="W76" i="1"/>
  <c r="U76" i="1"/>
  <c r="S76" i="1"/>
  <c r="Q76" i="1"/>
  <c r="Q74" i="1" s="1"/>
  <c r="O76" i="1"/>
  <c r="M76" i="1"/>
  <c r="EH75" i="1"/>
  <c r="EJ75" i="1" s="1"/>
  <c r="EG75" i="1"/>
  <c r="EE75" i="1"/>
  <c r="EC75" i="1"/>
  <c r="EC74" i="1" s="1"/>
  <c r="EA75" i="1"/>
  <c r="DY75" i="1"/>
  <c r="DW75" i="1"/>
  <c r="DU75" i="1"/>
  <c r="DU74" i="1" s="1"/>
  <c r="DS75" i="1"/>
  <c r="DQ75" i="1"/>
  <c r="DO75" i="1"/>
  <c r="DM75" i="1"/>
  <c r="DM74" i="1" s="1"/>
  <c r="DK75" i="1"/>
  <c r="DI75" i="1"/>
  <c r="DG75" i="1"/>
  <c r="DE75" i="1"/>
  <c r="DE74" i="1" s="1"/>
  <c r="DC75" i="1"/>
  <c r="DA75" i="1"/>
  <c r="CY75" i="1"/>
  <c r="CW75" i="1"/>
  <c r="CW74" i="1" s="1"/>
  <c r="CU75" i="1"/>
  <c r="CS75" i="1"/>
  <c r="CQ75" i="1"/>
  <c r="CO75" i="1"/>
  <c r="CO74" i="1" s="1"/>
  <c r="CM75" i="1"/>
  <c r="CK75" i="1"/>
  <c r="CI75" i="1"/>
  <c r="CG75" i="1"/>
  <c r="CG74" i="1" s="1"/>
  <c r="CE75" i="1"/>
  <c r="CC75" i="1"/>
  <c r="CA75" i="1"/>
  <c r="BY75" i="1"/>
  <c r="BY74" i="1" s="1"/>
  <c r="BW75" i="1"/>
  <c r="BU75" i="1"/>
  <c r="BS75" i="1"/>
  <c r="BQ75" i="1"/>
  <c r="BO75" i="1"/>
  <c r="BM75" i="1"/>
  <c r="BK75" i="1"/>
  <c r="BI75" i="1"/>
  <c r="BI74" i="1" s="1"/>
  <c r="BG75" i="1"/>
  <c r="BE75" i="1"/>
  <c r="BC75" i="1"/>
  <c r="BA75" i="1"/>
  <c r="BA74" i="1" s="1"/>
  <c r="AY75" i="1"/>
  <c r="AW75" i="1"/>
  <c r="AU75" i="1"/>
  <c r="AS75" i="1"/>
  <c r="AS74" i="1" s="1"/>
  <c r="AQ75" i="1"/>
  <c r="AO75" i="1"/>
  <c r="AM75" i="1"/>
  <c r="AK75" i="1"/>
  <c r="AK74" i="1" s="1"/>
  <c r="AI75" i="1"/>
  <c r="AG75" i="1"/>
  <c r="AE75" i="1"/>
  <c r="AC75" i="1"/>
  <c r="AC74" i="1" s="1"/>
  <c r="AA75" i="1"/>
  <c r="Y75" i="1"/>
  <c r="W75" i="1"/>
  <c r="U75" i="1"/>
  <c r="U74" i="1" s="1"/>
  <c r="S75" i="1"/>
  <c r="Q75" i="1"/>
  <c r="O75" i="1"/>
  <c r="M75" i="1"/>
  <c r="M74" i="1" s="1"/>
  <c r="EF74" i="1"/>
  <c r="ED74" i="1"/>
  <c r="EB74" i="1"/>
  <c r="DZ74" i="1"/>
  <c r="DX74" i="1"/>
  <c r="DV74" i="1"/>
  <c r="DT74" i="1"/>
  <c r="DR74" i="1"/>
  <c r="DP74" i="1"/>
  <c r="DN74" i="1"/>
  <c r="DL74" i="1"/>
  <c r="DJ74" i="1"/>
  <c r="DH74" i="1"/>
  <c r="DF74" i="1"/>
  <c r="DD74" i="1"/>
  <c r="DB74" i="1"/>
  <c r="CZ74" i="1"/>
  <c r="CX74" i="1"/>
  <c r="CV74" i="1"/>
  <c r="CT74" i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T74" i="1"/>
  <c r="BR74" i="1"/>
  <c r="BQ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N74" i="1"/>
  <c r="AL74" i="1"/>
  <c r="AJ74" i="1"/>
  <c r="AH74" i="1"/>
  <c r="AF74" i="1"/>
  <c r="AD74" i="1"/>
  <c r="AB74" i="1"/>
  <c r="Z74" i="1"/>
  <c r="X74" i="1"/>
  <c r="V74" i="1"/>
  <c r="T74" i="1"/>
  <c r="R74" i="1"/>
  <c r="P74" i="1"/>
  <c r="N74" i="1"/>
  <c r="L74" i="1"/>
  <c r="EH73" i="1"/>
  <c r="EH72" i="1" s="1"/>
  <c r="EG73" i="1"/>
  <c r="EG72" i="1" s="1"/>
  <c r="EE73" i="1"/>
  <c r="EE72" i="1" s="1"/>
  <c r="EC73" i="1"/>
  <c r="EC72" i="1" s="1"/>
  <c r="EA73" i="1"/>
  <c r="EA72" i="1" s="1"/>
  <c r="DY73" i="1"/>
  <c r="DY72" i="1" s="1"/>
  <c r="DW73" i="1"/>
  <c r="DU73" i="1"/>
  <c r="DU72" i="1" s="1"/>
  <c r="DS73" i="1"/>
  <c r="DS72" i="1" s="1"/>
  <c r="DQ73" i="1"/>
  <c r="DQ72" i="1" s="1"/>
  <c r="DO73" i="1"/>
  <c r="DO72" i="1" s="1"/>
  <c r="DM73" i="1"/>
  <c r="DM72" i="1" s="1"/>
  <c r="DK73" i="1"/>
  <c r="DK72" i="1" s="1"/>
  <c r="DI73" i="1"/>
  <c r="DI72" i="1" s="1"/>
  <c r="DG73" i="1"/>
  <c r="DG72" i="1" s="1"/>
  <c r="DE73" i="1"/>
  <c r="DE72" i="1" s="1"/>
  <c r="DC73" i="1"/>
  <c r="DC72" i="1" s="1"/>
  <c r="DA73" i="1"/>
  <c r="DA72" i="1" s="1"/>
  <c r="CY73" i="1"/>
  <c r="CY72" i="1" s="1"/>
  <c r="CW73" i="1"/>
  <c r="CW72" i="1" s="1"/>
  <c r="CU73" i="1"/>
  <c r="CU72" i="1" s="1"/>
  <c r="CS73" i="1"/>
  <c r="CS72" i="1" s="1"/>
  <c r="CQ73" i="1"/>
  <c r="CO73" i="1"/>
  <c r="CO72" i="1" s="1"/>
  <c r="CM73" i="1"/>
  <c r="CM72" i="1" s="1"/>
  <c r="CK73" i="1"/>
  <c r="CK72" i="1" s="1"/>
  <c r="CI73" i="1"/>
  <c r="CI72" i="1" s="1"/>
  <c r="CG73" i="1"/>
  <c r="CG72" i="1" s="1"/>
  <c r="CE73" i="1"/>
  <c r="CC73" i="1"/>
  <c r="CC72" i="1" s="1"/>
  <c r="CA73" i="1"/>
  <c r="BY73" i="1"/>
  <c r="BY72" i="1" s="1"/>
  <c r="BW73" i="1"/>
  <c r="BW72" i="1" s="1"/>
  <c r="BU73" i="1"/>
  <c r="BU72" i="1" s="1"/>
  <c r="BS73" i="1"/>
  <c r="BS72" i="1" s="1"/>
  <c r="BQ73" i="1"/>
  <c r="BQ72" i="1" s="1"/>
  <c r="BO73" i="1"/>
  <c r="BO72" i="1" s="1"/>
  <c r="BM73" i="1"/>
  <c r="BM72" i="1" s="1"/>
  <c r="BK73" i="1"/>
  <c r="BI73" i="1"/>
  <c r="BI72" i="1" s="1"/>
  <c r="BG73" i="1"/>
  <c r="BG72" i="1" s="1"/>
  <c r="BE73" i="1"/>
  <c r="BE72" i="1" s="1"/>
  <c r="BC73" i="1"/>
  <c r="BC72" i="1" s="1"/>
  <c r="BA73" i="1"/>
  <c r="BA72" i="1" s="1"/>
  <c r="AY73" i="1"/>
  <c r="AY72" i="1" s="1"/>
  <c r="AW73" i="1"/>
  <c r="AW72" i="1" s="1"/>
  <c r="AU73" i="1"/>
  <c r="AU72" i="1" s="1"/>
  <c r="AS73" i="1"/>
  <c r="AS72" i="1" s="1"/>
  <c r="AQ73" i="1"/>
  <c r="AQ72" i="1" s="1"/>
  <c r="AO73" i="1"/>
  <c r="AO72" i="1" s="1"/>
  <c r="AM73" i="1"/>
  <c r="AM72" i="1" s="1"/>
  <c r="AK73" i="1"/>
  <c r="AK72" i="1" s="1"/>
  <c r="AI73" i="1"/>
  <c r="AI72" i="1" s="1"/>
  <c r="AG73" i="1"/>
  <c r="AG72" i="1" s="1"/>
  <c r="AE73" i="1"/>
  <c r="AC73" i="1"/>
  <c r="AC72" i="1" s="1"/>
  <c r="AA73" i="1"/>
  <c r="Y73" i="1"/>
  <c r="Y72" i="1" s="1"/>
  <c r="W73" i="1"/>
  <c r="W72" i="1" s="1"/>
  <c r="U73" i="1"/>
  <c r="U72" i="1" s="1"/>
  <c r="S73" i="1"/>
  <c r="Q73" i="1"/>
  <c r="Q72" i="1" s="1"/>
  <c r="O73" i="1"/>
  <c r="M73" i="1"/>
  <c r="EF72" i="1"/>
  <c r="ED72" i="1"/>
  <c r="EB72" i="1"/>
  <c r="DZ72" i="1"/>
  <c r="DX72" i="1"/>
  <c r="DW72" i="1"/>
  <c r="DV72" i="1"/>
  <c r="DT72" i="1"/>
  <c r="DR72" i="1"/>
  <c r="DP72" i="1"/>
  <c r="DN72" i="1"/>
  <c r="DL72" i="1"/>
  <c r="DJ72" i="1"/>
  <c r="DH72" i="1"/>
  <c r="DF72" i="1"/>
  <c r="DD72" i="1"/>
  <c r="DB72" i="1"/>
  <c r="CZ72" i="1"/>
  <c r="CX72" i="1"/>
  <c r="CV72" i="1"/>
  <c r="CT72" i="1"/>
  <c r="CR72" i="1"/>
  <c r="CQ72" i="1"/>
  <c r="CP72" i="1"/>
  <c r="CN72" i="1"/>
  <c r="CL72" i="1"/>
  <c r="CJ72" i="1"/>
  <c r="CH72" i="1"/>
  <c r="CF72" i="1"/>
  <c r="CE72" i="1"/>
  <c r="CD72" i="1"/>
  <c r="CB72" i="1"/>
  <c r="CA72" i="1"/>
  <c r="BZ72" i="1"/>
  <c r="BX72" i="1"/>
  <c r="BV72" i="1"/>
  <c r="BT72" i="1"/>
  <c r="BR72" i="1"/>
  <c r="BP72" i="1"/>
  <c r="BN72" i="1"/>
  <c r="BL72" i="1"/>
  <c r="BK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E72" i="1"/>
  <c r="AD72" i="1"/>
  <c r="AB72" i="1"/>
  <c r="AA72" i="1"/>
  <c r="Z72" i="1"/>
  <c r="X72" i="1"/>
  <c r="V72" i="1"/>
  <c r="T72" i="1"/>
  <c r="S72" i="1"/>
  <c r="R72" i="1"/>
  <c r="P72" i="1"/>
  <c r="O72" i="1"/>
  <c r="N72" i="1"/>
  <c r="L72" i="1"/>
  <c r="EH71" i="1"/>
  <c r="EJ71" i="1" s="1"/>
  <c r="EG71" i="1"/>
  <c r="EE71" i="1"/>
  <c r="EC71" i="1"/>
  <c r="EA71" i="1"/>
  <c r="DY71" i="1"/>
  <c r="DW71" i="1"/>
  <c r="DU71" i="1"/>
  <c r="DS71" i="1"/>
  <c r="DQ71" i="1"/>
  <c r="DO71" i="1"/>
  <c r="DM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Y71" i="1"/>
  <c r="W71" i="1"/>
  <c r="U71" i="1"/>
  <c r="S71" i="1"/>
  <c r="Q71" i="1"/>
  <c r="O71" i="1"/>
  <c r="M71" i="1"/>
  <c r="EH70" i="1"/>
  <c r="EH69" i="1" s="1"/>
  <c r="EG70" i="1"/>
  <c r="EG69" i="1" s="1"/>
  <c r="EE70" i="1"/>
  <c r="EE69" i="1" s="1"/>
  <c r="EC70" i="1"/>
  <c r="EC69" i="1" s="1"/>
  <c r="EA70" i="1"/>
  <c r="DY70" i="1"/>
  <c r="DY69" i="1" s="1"/>
  <c r="DW70" i="1"/>
  <c r="DW69" i="1" s="1"/>
  <c r="DU70" i="1"/>
  <c r="DU69" i="1" s="1"/>
  <c r="DS70" i="1"/>
  <c r="DS69" i="1" s="1"/>
  <c r="DQ70" i="1"/>
  <c r="DQ69" i="1" s="1"/>
  <c r="DO70" i="1"/>
  <c r="DO69" i="1" s="1"/>
  <c r="DM70" i="1"/>
  <c r="DM69" i="1" s="1"/>
  <c r="DK70" i="1"/>
  <c r="DI70" i="1"/>
  <c r="DI69" i="1" s="1"/>
  <c r="DG70" i="1"/>
  <c r="DG69" i="1" s="1"/>
  <c r="DE70" i="1"/>
  <c r="DE69" i="1" s="1"/>
  <c r="DC70" i="1"/>
  <c r="DC69" i="1" s="1"/>
  <c r="DA70" i="1"/>
  <c r="DA69" i="1" s="1"/>
  <c r="CY70" i="1"/>
  <c r="CY69" i="1" s="1"/>
  <c r="CW70" i="1"/>
  <c r="CW69" i="1" s="1"/>
  <c r="CU70" i="1"/>
  <c r="CS70" i="1"/>
  <c r="CS69" i="1" s="1"/>
  <c r="CQ70" i="1"/>
  <c r="CO70" i="1"/>
  <c r="CO69" i="1" s="1"/>
  <c r="CM70" i="1"/>
  <c r="CM69" i="1" s="1"/>
  <c r="CK70" i="1"/>
  <c r="CK69" i="1" s="1"/>
  <c r="CI70" i="1"/>
  <c r="CI69" i="1" s="1"/>
  <c r="CG70" i="1"/>
  <c r="CG69" i="1" s="1"/>
  <c r="CE70" i="1"/>
  <c r="CC70" i="1"/>
  <c r="CC69" i="1" s="1"/>
  <c r="CA70" i="1"/>
  <c r="CA69" i="1" s="1"/>
  <c r="BY70" i="1"/>
  <c r="BY69" i="1" s="1"/>
  <c r="BW70" i="1"/>
  <c r="BW69" i="1" s="1"/>
  <c r="BU70" i="1"/>
  <c r="BU69" i="1" s="1"/>
  <c r="BS70" i="1"/>
  <c r="BS69" i="1" s="1"/>
  <c r="BQ70" i="1"/>
  <c r="BQ69" i="1" s="1"/>
  <c r="BO70" i="1"/>
  <c r="BM70" i="1"/>
  <c r="BM69" i="1" s="1"/>
  <c r="BK70" i="1"/>
  <c r="BK69" i="1" s="1"/>
  <c r="BI70" i="1"/>
  <c r="BI69" i="1" s="1"/>
  <c r="BG70" i="1"/>
  <c r="BG69" i="1" s="1"/>
  <c r="BE70" i="1"/>
  <c r="BE69" i="1" s="1"/>
  <c r="BC70" i="1"/>
  <c r="BC69" i="1" s="1"/>
  <c r="BA70" i="1"/>
  <c r="BA69" i="1" s="1"/>
  <c r="AY70" i="1"/>
  <c r="AW70" i="1"/>
  <c r="AW69" i="1" s="1"/>
  <c r="AU70" i="1"/>
  <c r="AU69" i="1" s="1"/>
  <c r="AS70" i="1"/>
  <c r="AS69" i="1" s="1"/>
  <c r="AQ70" i="1"/>
  <c r="AQ69" i="1" s="1"/>
  <c r="AO70" i="1"/>
  <c r="AO69" i="1" s="1"/>
  <c r="AM70" i="1"/>
  <c r="AM69" i="1" s="1"/>
  <c r="AK70" i="1"/>
  <c r="AK69" i="1" s="1"/>
  <c r="AI70" i="1"/>
  <c r="AG70" i="1"/>
  <c r="AG69" i="1" s="1"/>
  <c r="AE70" i="1"/>
  <c r="AC70" i="1"/>
  <c r="AC69" i="1" s="1"/>
  <c r="AA70" i="1"/>
  <c r="AA69" i="1" s="1"/>
  <c r="Y70" i="1"/>
  <c r="Y69" i="1" s="1"/>
  <c r="W70" i="1"/>
  <c r="W69" i="1" s="1"/>
  <c r="U70" i="1"/>
  <c r="U69" i="1" s="1"/>
  <c r="S70" i="1"/>
  <c r="Q70" i="1"/>
  <c r="Q69" i="1" s="1"/>
  <c r="O70" i="1"/>
  <c r="O69" i="1" s="1"/>
  <c r="M70" i="1"/>
  <c r="EF69" i="1"/>
  <c r="ED69" i="1"/>
  <c r="EB69" i="1"/>
  <c r="EA69" i="1"/>
  <c r="DZ69" i="1"/>
  <c r="DX69" i="1"/>
  <c r="DV69" i="1"/>
  <c r="DT69" i="1"/>
  <c r="DR69" i="1"/>
  <c r="DP69" i="1"/>
  <c r="DN69" i="1"/>
  <c r="DL69" i="1"/>
  <c r="DK69" i="1"/>
  <c r="DJ69" i="1"/>
  <c r="DH69" i="1"/>
  <c r="DF69" i="1"/>
  <c r="DD69" i="1"/>
  <c r="DB69" i="1"/>
  <c r="CZ69" i="1"/>
  <c r="CX69" i="1"/>
  <c r="CV69" i="1"/>
  <c r="CU69" i="1"/>
  <c r="CT69" i="1"/>
  <c r="CR69" i="1"/>
  <c r="CQ69" i="1"/>
  <c r="CP69" i="1"/>
  <c r="CN69" i="1"/>
  <c r="CL69" i="1"/>
  <c r="CJ69" i="1"/>
  <c r="CH69" i="1"/>
  <c r="CF69" i="1"/>
  <c r="CE69" i="1"/>
  <c r="CD69" i="1"/>
  <c r="CB69" i="1"/>
  <c r="BZ69" i="1"/>
  <c r="BX69" i="1"/>
  <c r="BV69" i="1"/>
  <c r="BT69" i="1"/>
  <c r="BR69" i="1"/>
  <c r="BP69" i="1"/>
  <c r="BO69" i="1"/>
  <c r="BN69" i="1"/>
  <c r="BL69" i="1"/>
  <c r="BJ69" i="1"/>
  <c r="BH69" i="1"/>
  <c r="BF69" i="1"/>
  <c r="BD69" i="1"/>
  <c r="BB69" i="1"/>
  <c r="AZ69" i="1"/>
  <c r="AY69" i="1"/>
  <c r="AX69" i="1"/>
  <c r="AV69" i="1"/>
  <c r="AT69" i="1"/>
  <c r="AR69" i="1"/>
  <c r="AP69" i="1"/>
  <c r="AN69" i="1"/>
  <c r="AL69" i="1"/>
  <c r="AJ69" i="1"/>
  <c r="AI69" i="1"/>
  <c r="AH69" i="1"/>
  <c r="AF69" i="1"/>
  <c r="AE69" i="1"/>
  <c r="AD69" i="1"/>
  <c r="AB69" i="1"/>
  <c r="Z69" i="1"/>
  <c r="X69" i="1"/>
  <c r="V69" i="1"/>
  <c r="T69" i="1"/>
  <c r="S69" i="1"/>
  <c r="R69" i="1"/>
  <c r="P69" i="1"/>
  <c r="N69" i="1"/>
  <c r="L69" i="1"/>
  <c r="EJ68" i="1"/>
  <c r="EH68" i="1"/>
  <c r="EG68" i="1"/>
  <c r="EE68" i="1"/>
  <c r="EC68" i="1"/>
  <c r="EA68" i="1"/>
  <c r="DY68" i="1"/>
  <c r="DW68" i="1"/>
  <c r="DU68" i="1"/>
  <c r="DS68" i="1"/>
  <c r="DQ68" i="1"/>
  <c r="DO68" i="1"/>
  <c r="DM68" i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Q68" i="1"/>
  <c r="AO68" i="1"/>
  <c r="AM68" i="1"/>
  <c r="AK68" i="1"/>
  <c r="AI68" i="1"/>
  <c r="AG68" i="1"/>
  <c r="AE68" i="1"/>
  <c r="AC68" i="1"/>
  <c r="AA68" i="1"/>
  <c r="Y68" i="1"/>
  <c r="W68" i="1"/>
  <c r="U68" i="1"/>
  <c r="S68" i="1"/>
  <c r="Q68" i="1"/>
  <c r="O68" i="1"/>
  <c r="M68" i="1"/>
  <c r="EH67" i="1"/>
  <c r="EG67" i="1"/>
  <c r="EG66" i="1" s="1"/>
  <c r="EE67" i="1"/>
  <c r="EE66" i="1" s="1"/>
  <c r="EC67" i="1"/>
  <c r="EC66" i="1" s="1"/>
  <c r="EA67" i="1"/>
  <c r="DY67" i="1"/>
  <c r="DY66" i="1" s="1"/>
  <c r="DW67" i="1"/>
  <c r="DW66" i="1" s="1"/>
  <c r="DU67" i="1"/>
  <c r="DU66" i="1" s="1"/>
  <c r="DS67" i="1"/>
  <c r="DQ67" i="1"/>
  <c r="DQ66" i="1" s="1"/>
  <c r="DO67" i="1"/>
  <c r="DO66" i="1" s="1"/>
  <c r="DM67" i="1"/>
  <c r="DM66" i="1" s="1"/>
  <c r="DK67" i="1"/>
  <c r="DI67" i="1"/>
  <c r="DI66" i="1" s="1"/>
  <c r="DG67" i="1"/>
  <c r="DG66" i="1" s="1"/>
  <c r="DE67" i="1"/>
  <c r="DE66" i="1" s="1"/>
  <c r="DC67" i="1"/>
  <c r="DA67" i="1"/>
  <c r="DA66" i="1" s="1"/>
  <c r="CY67" i="1"/>
  <c r="CY66" i="1" s="1"/>
  <c r="CW67" i="1"/>
  <c r="CW66" i="1" s="1"/>
  <c r="CU67" i="1"/>
  <c r="CS67" i="1"/>
  <c r="CS66" i="1" s="1"/>
  <c r="CQ67" i="1"/>
  <c r="CO67" i="1"/>
  <c r="CO66" i="1" s="1"/>
  <c r="CM67" i="1"/>
  <c r="CK67" i="1"/>
  <c r="CK66" i="1" s="1"/>
  <c r="CI67" i="1"/>
  <c r="CI66" i="1" s="1"/>
  <c r="CG67" i="1"/>
  <c r="CG66" i="1" s="1"/>
  <c r="CE67" i="1"/>
  <c r="CC67" i="1"/>
  <c r="CC66" i="1" s="1"/>
  <c r="CA67" i="1"/>
  <c r="BY67" i="1"/>
  <c r="BY66" i="1" s="1"/>
  <c r="BW67" i="1"/>
  <c r="BU67" i="1"/>
  <c r="BU66" i="1" s="1"/>
  <c r="BS67" i="1"/>
  <c r="BS66" i="1" s="1"/>
  <c r="BQ67" i="1"/>
  <c r="BQ66" i="1" s="1"/>
  <c r="BO67" i="1"/>
  <c r="BM67" i="1"/>
  <c r="BM66" i="1" s="1"/>
  <c r="BK67" i="1"/>
  <c r="BI67" i="1"/>
  <c r="BI66" i="1" s="1"/>
  <c r="BG67" i="1"/>
  <c r="BE67" i="1"/>
  <c r="BE66" i="1" s="1"/>
  <c r="BC67" i="1"/>
  <c r="BC66" i="1" s="1"/>
  <c r="BA67" i="1"/>
  <c r="BA66" i="1" s="1"/>
  <c r="AY67" i="1"/>
  <c r="AW67" i="1"/>
  <c r="AW66" i="1" s="1"/>
  <c r="AU67" i="1"/>
  <c r="AS67" i="1"/>
  <c r="AS66" i="1" s="1"/>
  <c r="AQ67" i="1"/>
  <c r="AO67" i="1"/>
  <c r="AO66" i="1" s="1"/>
  <c r="AM67" i="1"/>
  <c r="AM66" i="1" s="1"/>
  <c r="AK67" i="1"/>
  <c r="AK66" i="1" s="1"/>
  <c r="AI67" i="1"/>
  <c r="AG67" i="1"/>
  <c r="AG66" i="1" s="1"/>
  <c r="AE67" i="1"/>
  <c r="AC67" i="1"/>
  <c r="AC66" i="1" s="1"/>
  <c r="AA67" i="1"/>
  <c r="Y67" i="1"/>
  <c r="Y66" i="1" s="1"/>
  <c r="W67" i="1"/>
  <c r="W66" i="1" s="1"/>
  <c r="U67" i="1"/>
  <c r="U66" i="1" s="1"/>
  <c r="S67" i="1"/>
  <c r="Q67" i="1"/>
  <c r="Q66" i="1" s="1"/>
  <c r="O67" i="1"/>
  <c r="M67" i="1"/>
  <c r="EF66" i="1"/>
  <c r="ED66" i="1"/>
  <c r="EB66" i="1"/>
  <c r="EA66" i="1"/>
  <c r="DZ66" i="1"/>
  <c r="DX66" i="1"/>
  <c r="DV66" i="1"/>
  <c r="DT66" i="1"/>
  <c r="DS66" i="1"/>
  <c r="DR66" i="1"/>
  <c r="DP66" i="1"/>
  <c r="DN66" i="1"/>
  <c r="DL66" i="1"/>
  <c r="DK66" i="1"/>
  <c r="DJ66" i="1"/>
  <c r="DH66" i="1"/>
  <c r="DF66" i="1"/>
  <c r="DD66" i="1"/>
  <c r="DC66" i="1"/>
  <c r="DB66" i="1"/>
  <c r="CZ66" i="1"/>
  <c r="CX66" i="1"/>
  <c r="CV66" i="1"/>
  <c r="CU66" i="1"/>
  <c r="CT66" i="1"/>
  <c r="CR66" i="1"/>
  <c r="CP66" i="1"/>
  <c r="CN66" i="1"/>
  <c r="CM66" i="1"/>
  <c r="CL66" i="1"/>
  <c r="CJ66" i="1"/>
  <c r="CH66" i="1"/>
  <c r="CF66" i="1"/>
  <c r="CE66" i="1"/>
  <c r="CD66" i="1"/>
  <c r="CB66" i="1"/>
  <c r="BZ66" i="1"/>
  <c r="BX66" i="1"/>
  <c r="BW66" i="1"/>
  <c r="BV66" i="1"/>
  <c r="BT66" i="1"/>
  <c r="BR66" i="1"/>
  <c r="BP66" i="1"/>
  <c r="BO66" i="1"/>
  <c r="BN66" i="1"/>
  <c r="BL66" i="1"/>
  <c r="BJ66" i="1"/>
  <c r="BH66" i="1"/>
  <c r="BG66" i="1"/>
  <c r="BF66" i="1"/>
  <c r="BD66" i="1"/>
  <c r="BB66" i="1"/>
  <c r="AZ66" i="1"/>
  <c r="AY66" i="1"/>
  <c r="AX66" i="1"/>
  <c r="AV66" i="1"/>
  <c r="AT66" i="1"/>
  <c r="AR66" i="1"/>
  <c r="AQ66" i="1"/>
  <c r="AP66" i="1"/>
  <c r="AN66" i="1"/>
  <c r="AL66" i="1"/>
  <c r="AJ66" i="1"/>
  <c r="AI66" i="1"/>
  <c r="AH66" i="1"/>
  <c r="AF66" i="1"/>
  <c r="AD66" i="1"/>
  <c r="AB66" i="1"/>
  <c r="AA66" i="1"/>
  <c r="Z66" i="1"/>
  <c r="X66" i="1"/>
  <c r="V66" i="1"/>
  <c r="T66" i="1"/>
  <c r="S66" i="1"/>
  <c r="R66" i="1"/>
  <c r="P66" i="1"/>
  <c r="N66" i="1"/>
  <c r="L66" i="1"/>
  <c r="EH65" i="1"/>
  <c r="EJ65" i="1" s="1"/>
  <c r="EG65" i="1"/>
  <c r="EE65" i="1"/>
  <c r="EC65" i="1"/>
  <c r="EA65" i="1"/>
  <c r="DY65" i="1"/>
  <c r="DW65" i="1"/>
  <c r="DU65" i="1"/>
  <c r="DS65" i="1"/>
  <c r="DQ65" i="1"/>
  <c r="DO65" i="1"/>
  <c r="DM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M65" i="1"/>
  <c r="EH64" i="1"/>
  <c r="EJ64" i="1" s="1"/>
  <c r="EG64" i="1"/>
  <c r="EG63" i="1" s="1"/>
  <c r="EE64" i="1"/>
  <c r="EC64" i="1"/>
  <c r="EC63" i="1" s="1"/>
  <c r="EA64" i="1"/>
  <c r="EA63" i="1" s="1"/>
  <c r="DY64" i="1"/>
  <c r="DY63" i="1" s="1"/>
  <c r="DW64" i="1"/>
  <c r="DW63" i="1" s="1"/>
  <c r="DU64" i="1"/>
  <c r="DU63" i="1" s="1"/>
  <c r="DS64" i="1"/>
  <c r="DS63" i="1" s="1"/>
  <c r="DQ64" i="1"/>
  <c r="DQ63" i="1" s="1"/>
  <c r="DO64" i="1"/>
  <c r="DO63" i="1" s="1"/>
  <c r="DM64" i="1"/>
  <c r="DM63" i="1" s="1"/>
  <c r="DK64" i="1"/>
  <c r="DK63" i="1" s="1"/>
  <c r="DI64" i="1"/>
  <c r="DI63" i="1" s="1"/>
  <c r="DG64" i="1"/>
  <c r="DG63" i="1" s="1"/>
  <c r="DE64" i="1"/>
  <c r="DE63" i="1" s="1"/>
  <c r="DC64" i="1"/>
  <c r="DC63" i="1" s="1"/>
  <c r="DA64" i="1"/>
  <c r="DA63" i="1" s="1"/>
  <c r="CY64" i="1"/>
  <c r="CW64" i="1"/>
  <c r="CW63" i="1" s="1"/>
  <c r="CU64" i="1"/>
  <c r="CU63" i="1" s="1"/>
  <c r="CS64" i="1"/>
  <c r="CS63" i="1" s="1"/>
  <c r="CQ64" i="1"/>
  <c r="CO64" i="1"/>
  <c r="CO63" i="1" s="1"/>
  <c r="CM64" i="1"/>
  <c r="CM63" i="1" s="1"/>
  <c r="CK64" i="1"/>
  <c r="CK63" i="1" s="1"/>
  <c r="CI64" i="1"/>
  <c r="CI63" i="1" s="1"/>
  <c r="CG64" i="1"/>
  <c r="CG63" i="1" s="1"/>
  <c r="CE64" i="1"/>
  <c r="CE63" i="1" s="1"/>
  <c r="CC64" i="1"/>
  <c r="CC63" i="1" s="1"/>
  <c r="CA64" i="1"/>
  <c r="CA63" i="1" s="1"/>
  <c r="BY64" i="1"/>
  <c r="BY63" i="1" s="1"/>
  <c r="BW64" i="1"/>
  <c r="BW63" i="1" s="1"/>
  <c r="BU64" i="1"/>
  <c r="BU63" i="1" s="1"/>
  <c r="BS64" i="1"/>
  <c r="BQ64" i="1"/>
  <c r="BQ63" i="1" s="1"/>
  <c r="BO64" i="1"/>
  <c r="BO63" i="1" s="1"/>
  <c r="BM64" i="1"/>
  <c r="BM63" i="1" s="1"/>
  <c r="BK64" i="1"/>
  <c r="BK63" i="1" s="1"/>
  <c r="BI64" i="1"/>
  <c r="BI63" i="1" s="1"/>
  <c r="BG64" i="1"/>
  <c r="BG63" i="1" s="1"/>
  <c r="BE64" i="1"/>
  <c r="BE63" i="1" s="1"/>
  <c r="BC64" i="1"/>
  <c r="BC63" i="1" s="1"/>
  <c r="BA64" i="1"/>
  <c r="BA63" i="1" s="1"/>
  <c r="AY64" i="1"/>
  <c r="AY63" i="1" s="1"/>
  <c r="AW64" i="1"/>
  <c r="AW63" i="1" s="1"/>
  <c r="AU64" i="1"/>
  <c r="AU63" i="1" s="1"/>
  <c r="AS64" i="1"/>
  <c r="AQ64" i="1"/>
  <c r="AQ63" i="1" s="1"/>
  <c r="AO64" i="1"/>
  <c r="AO63" i="1" s="1"/>
  <c r="AM64" i="1"/>
  <c r="AK64" i="1"/>
  <c r="AK63" i="1" s="1"/>
  <c r="AI64" i="1"/>
  <c r="AI63" i="1" s="1"/>
  <c r="AG64" i="1"/>
  <c r="AG63" i="1" s="1"/>
  <c r="AE64" i="1"/>
  <c r="AE63" i="1" s="1"/>
  <c r="AC64" i="1"/>
  <c r="AA64" i="1"/>
  <c r="AA63" i="1" s="1"/>
  <c r="Y64" i="1"/>
  <c r="W64" i="1"/>
  <c r="U64" i="1"/>
  <c r="U63" i="1" s="1"/>
  <c r="S64" i="1"/>
  <c r="S63" i="1" s="1"/>
  <c r="Q64" i="1"/>
  <c r="Q63" i="1" s="1"/>
  <c r="O64" i="1"/>
  <c r="M64" i="1"/>
  <c r="EH63" i="1"/>
  <c r="EF63" i="1"/>
  <c r="EE63" i="1"/>
  <c r="ED63" i="1"/>
  <c r="EB63" i="1"/>
  <c r="DZ63" i="1"/>
  <c r="DX63" i="1"/>
  <c r="DV63" i="1"/>
  <c r="DT63" i="1"/>
  <c r="DR63" i="1"/>
  <c r="DP63" i="1"/>
  <c r="DN63" i="1"/>
  <c r="DL63" i="1"/>
  <c r="DJ63" i="1"/>
  <c r="DH63" i="1"/>
  <c r="DF63" i="1"/>
  <c r="DD63" i="1"/>
  <c r="DB63" i="1"/>
  <c r="CZ63" i="1"/>
  <c r="CY63" i="1"/>
  <c r="CX63" i="1"/>
  <c r="CV63" i="1"/>
  <c r="CT63" i="1"/>
  <c r="CR63" i="1"/>
  <c r="CQ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S63" i="1"/>
  <c r="BR63" i="1"/>
  <c r="BP63" i="1"/>
  <c r="BN63" i="1"/>
  <c r="BL63" i="1"/>
  <c r="BJ63" i="1"/>
  <c r="BH63" i="1"/>
  <c r="BF63" i="1"/>
  <c r="BD63" i="1"/>
  <c r="BB63" i="1"/>
  <c r="AZ63" i="1"/>
  <c r="AV63" i="1"/>
  <c r="AT63" i="1"/>
  <c r="AS63" i="1"/>
  <c r="AR63" i="1"/>
  <c r="AP63" i="1"/>
  <c r="AN63" i="1"/>
  <c r="AM63" i="1"/>
  <c r="AL63" i="1"/>
  <c r="AJ63" i="1"/>
  <c r="AH63" i="1"/>
  <c r="AF63" i="1"/>
  <c r="AD63" i="1"/>
  <c r="AC63" i="1"/>
  <c r="Z63" i="1"/>
  <c r="Y63" i="1"/>
  <c r="X63" i="1"/>
  <c r="V63" i="1"/>
  <c r="T63" i="1"/>
  <c r="R63" i="1"/>
  <c r="P63" i="1"/>
  <c r="N63" i="1"/>
  <c r="M63" i="1"/>
  <c r="L63" i="1"/>
  <c r="EH62" i="1"/>
  <c r="EJ62" i="1" s="1"/>
  <c r="EG62" i="1"/>
  <c r="EE62" i="1"/>
  <c r="EC62" i="1"/>
  <c r="EA62" i="1"/>
  <c r="DY62" i="1"/>
  <c r="DW62" i="1"/>
  <c r="DU62" i="1"/>
  <c r="DS62" i="1"/>
  <c r="DQ62" i="1"/>
  <c r="DO62" i="1"/>
  <c r="DM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U59" i="1" s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M62" i="1"/>
  <c r="EH61" i="1"/>
  <c r="EJ61" i="1" s="1"/>
  <c r="EG61" i="1"/>
  <c r="EE61" i="1"/>
  <c r="EC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M61" i="1"/>
  <c r="EH60" i="1"/>
  <c r="EJ60" i="1" s="1"/>
  <c r="EG60" i="1"/>
  <c r="EG59" i="1" s="1"/>
  <c r="EE60" i="1"/>
  <c r="EC60" i="1"/>
  <c r="EA60" i="1"/>
  <c r="DY60" i="1"/>
  <c r="DY59" i="1" s="1"/>
  <c r="DW60" i="1"/>
  <c r="DU60" i="1"/>
  <c r="DS60" i="1"/>
  <c r="DQ60" i="1"/>
  <c r="DQ59" i="1" s="1"/>
  <c r="DO60" i="1"/>
  <c r="DM60" i="1"/>
  <c r="DK60" i="1"/>
  <c r="DK59" i="1" s="1"/>
  <c r="DI60" i="1"/>
  <c r="DI59" i="1" s="1"/>
  <c r="DG60" i="1"/>
  <c r="DE60" i="1"/>
  <c r="DC60" i="1"/>
  <c r="DA60" i="1"/>
  <c r="DA59" i="1" s="1"/>
  <c r="CY60" i="1"/>
  <c r="CW60" i="1"/>
  <c r="CU60" i="1"/>
  <c r="CU59" i="1" s="1"/>
  <c r="CS60" i="1"/>
  <c r="CS59" i="1" s="1"/>
  <c r="CQ60" i="1"/>
  <c r="CO60" i="1"/>
  <c r="CM60" i="1"/>
  <c r="CK60" i="1"/>
  <c r="CK59" i="1" s="1"/>
  <c r="CI60" i="1"/>
  <c r="CG60" i="1"/>
  <c r="CE60" i="1"/>
  <c r="CE59" i="1" s="1"/>
  <c r="CC60" i="1"/>
  <c r="CC59" i="1" s="1"/>
  <c r="CA60" i="1"/>
  <c r="CA59" i="1" s="1"/>
  <c r="BY60" i="1"/>
  <c r="BW60" i="1"/>
  <c r="BU60" i="1"/>
  <c r="BU59" i="1" s="1"/>
  <c r="BS60" i="1"/>
  <c r="BQ60" i="1"/>
  <c r="BO60" i="1"/>
  <c r="BO59" i="1" s="1"/>
  <c r="BM60" i="1"/>
  <c r="BM59" i="1" s="1"/>
  <c r="BK60" i="1"/>
  <c r="BI60" i="1"/>
  <c r="BG60" i="1"/>
  <c r="BE60" i="1"/>
  <c r="BE59" i="1" s="1"/>
  <c r="BC60" i="1"/>
  <c r="BA60" i="1"/>
  <c r="AY60" i="1"/>
  <c r="AY59" i="1" s="1"/>
  <c r="AW60" i="1"/>
  <c r="AW59" i="1" s="1"/>
  <c r="AU60" i="1"/>
  <c r="AS60" i="1"/>
  <c r="AQ60" i="1"/>
  <c r="AO60" i="1"/>
  <c r="AO59" i="1" s="1"/>
  <c r="AM60" i="1"/>
  <c r="AK60" i="1"/>
  <c r="AI60" i="1"/>
  <c r="AG60" i="1"/>
  <c r="AG59" i="1" s="1"/>
  <c r="AE60" i="1"/>
  <c r="AC60" i="1"/>
  <c r="AA60" i="1"/>
  <c r="Y60" i="1"/>
  <c r="Y59" i="1" s="1"/>
  <c r="W60" i="1"/>
  <c r="U60" i="1"/>
  <c r="S60" i="1"/>
  <c r="S59" i="1" s="1"/>
  <c r="Q60" i="1"/>
  <c r="Q59" i="1" s="1"/>
  <c r="O60" i="1"/>
  <c r="M60" i="1"/>
  <c r="EH59" i="1"/>
  <c r="EF59" i="1"/>
  <c r="ED59" i="1"/>
  <c r="EB59" i="1"/>
  <c r="EA59" i="1"/>
  <c r="DZ59" i="1"/>
  <c r="DX59" i="1"/>
  <c r="DV59" i="1"/>
  <c r="DT59" i="1"/>
  <c r="DR59" i="1"/>
  <c r="DP59" i="1"/>
  <c r="DN59" i="1"/>
  <c r="DL59" i="1"/>
  <c r="DJ59" i="1"/>
  <c r="DH59" i="1"/>
  <c r="DG59" i="1"/>
  <c r="DF59" i="1"/>
  <c r="DD59" i="1"/>
  <c r="DB59" i="1"/>
  <c r="CZ59" i="1"/>
  <c r="CX59" i="1"/>
  <c r="CV59" i="1"/>
  <c r="CT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I59" i="1"/>
  <c r="AH59" i="1"/>
  <c r="AF59" i="1"/>
  <c r="AD59" i="1"/>
  <c r="AB59" i="1"/>
  <c r="Z59" i="1"/>
  <c r="X59" i="1"/>
  <c r="V59" i="1"/>
  <c r="T59" i="1"/>
  <c r="R59" i="1"/>
  <c r="P59" i="1"/>
  <c r="O59" i="1"/>
  <c r="N59" i="1"/>
  <c r="L59" i="1"/>
  <c r="EH58" i="1"/>
  <c r="EJ58" i="1" s="1"/>
  <c r="EG58" i="1"/>
  <c r="EE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EH57" i="1"/>
  <c r="EJ57" i="1" s="1"/>
  <c r="EG57" i="1"/>
  <c r="EE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M57" i="1"/>
  <c r="EH56" i="1"/>
  <c r="EJ56" i="1" s="1"/>
  <c r="EG56" i="1"/>
  <c r="EE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EH55" i="1"/>
  <c r="EJ55" i="1" s="1"/>
  <c r="EG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EH54" i="1"/>
  <c r="EJ54" i="1" s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M54" i="1"/>
  <c r="EJ53" i="1"/>
  <c r="EH53" i="1"/>
  <c r="EG53" i="1"/>
  <c r="EE53" i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M53" i="1"/>
  <c r="EH52" i="1"/>
  <c r="EJ52" i="1" s="1"/>
  <c r="EG52" i="1"/>
  <c r="EE52" i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E48" i="1" s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I48" i="1" s="1"/>
  <c r="BG52" i="1"/>
  <c r="BE52" i="1"/>
  <c r="BC52" i="1"/>
  <c r="BA52" i="1"/>
  <c r="AY52" i="1"/>
  <c r="AW52" i="1"/>
  <c r="AU52" i="1"/>
  <c r="AS52" i="1"/>
  <c r="AS48" i="1" s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M48" i="1" s="1"/>
  <c r="EJ51" i="1"/>
  <c r="EH51" i="1"/>
  <c r="EG51" i="1"/>
  <c r="EE51" i="1"/>
  <c r="EC51" i="1"/>
  <c r="EA51" i="1"/>
  <c r="DY51" i="1"/>
  <c r="DW51" i="1"/>
  <c r="DU51" i="1"/>
  <c r="DS51" i="1"/>
  <c r="DQ51" i="1"/>
  <c r="DO51" i="1"/>
  <c r="DM51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M51" i="1"/>
  <c r="EH50" i="1"/>
  <c r="EJ50" i="1" s="1"/>
  <c r="EG50" i="1"/>
  <c r="EE50" i="1"/>
  <c r="EC50" i="1"/>
  <c r="EA50" i="1"/>
  <c r="DY50" i="1"/>
  <c r="DW50" i="1"/>
  <c r="DU50" i="1"/>
  <c r="DS50" i="1"/>
  <c r="DQ50" i="1"/>
  <c r="DO50" i="1"/>
  <c r="DM50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M50" i="1"/>
  <c r="EH49" i="1"/>
  <c r="EG49" i="1"/>
  <c r="EE49" i="1"/>
  <c r="EC49" i="1"/>
  <c r="EA49" i="1"/>
  <c r="DY49" i="1"/>
  <c r="DW49" i="1"/>
  <c r="DU49" i="1"/>
  <c r="DS49" i="1"/>
  <c r="DQ49" i="1"/>
  <c r="DO49" i="1"/>
  <c r="DM49" i="1"/>
  <c r="DK49" i="1"/>
  <c r="DI49" i="1"/>
  <c r="DG49" i="1"/>
  <c r="DE49" i="1"/>
  <c r="DC49" i="1"/>
  <c r="DA49" i="1"/>
  <c r="CY49" i="1"/>
  <c r="CW49" i="1"/>
  <c r="CU49" i="1"/>
  <c r="CS49" i="1"/>
  <c r="CQ49" i="1"/>
  <c r="CO49" i="1"/>
  <c r="CO48" i="1" s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AG49" i="1"/>
  <c r="AE49" i="1"/>
  <c r="AC49" i="1"/>
  <c r="AA49" i="1"/>
  <c r="Y49" i="1"/>
  <c r="W49" i="1"/>
  <c r="U49" i="1"/>
  <c r="S49" i="1"/>
  <c r="Q49" i="1"/>
  <c r="O49" i="1"/>
  <c r="M49" i="1"/>
  <c r="EF48" i="1"/>
  <c r="ED48" i="1"/>
  <c r="EB48" i="1"/>
  <c r="DZ48" i="1"/>
  <c r="DX48" i="1"/>
  <c r="DV48" i="1"/>
  <c r="DU48" i="1"/>
  <c r="DT48" i="1"/>
  <c r="DR48" i="1"/>
  <c r="DP48" i="1"/>
  <c r="DN48" i="1"/>
  <c r="DL48" i="1"/>
  <c r="DJ48" i="1"/>
  <c r="DH48" i="1"/>
  <c r="DF48" i="1"/>
  <c r="DD48" i="1"/>
  <c r="DB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Y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L48" i="1"/>
  <c r="EH47" i="1"/>
  <c r="EJ47" i="1" s="1"/>
  <c r="EG47" i="1"/>
  <c r="EE47" i="1"/>
  <c r="EC47" i="1"/>
  <c r="EA47" i="1"/>
  <c r="DY47" i="1"/>
  <c r="DW47" i="1"/>
  <c r="DU47" i="1"/>
  <c r="DS47" i="1"/>
  <c r="DQ47" i="1"/>
  <c r="DO47" i="1"/>
  <c r="DM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C47" i="1"/>
  <c r="AA47" i="1"/>
  <c r="Y47" i="1"/>
  <c r="W47" i="1"/>
  <c r="U47" i="1"/>
  <c r="S47" i="1"/>
  <c r="Q47" i="1"/>
  <c r="O47" i="1"/>
  <c r="M47" i="1"/>
  <c r="EH46" i="1"/>
  <c r="EG46" i="1"/>
  <c r="EE46" i="1"/>
  <c r="EC46" i="1"/>
  <c r="EA46" i="1"/>
  <c r="DY46" i="1"/>
  <c r="DY45" i="1" s="1"/>
  <c r="DW46" i="1"/>
  <c r="DU46" i="1"/>
  <c r="DS46" i="1"/>
  <c r="DQ46" i="1"/>
  <c r="DO46" i="1"/>
  <c r="DM46" i="1"/>
  <c r="DK46" i="1"/>
  <c r="DI46" i="1"/>
  <c r="DI45" i="1" s="1"/>
  <c r="DG46" i="1"/>
  <c r="DE46" i="1"/>
  <c r="DE45" i="1" s="1"/>
  <c r="DC46" i="1"/>
  <c r="DA46" i="1"/>
  <c r="CY46" i="1"/>
  <c r="CW46" i="1"/>
  <c r="CU46" i="1"/>
  <c r="CS46" i="1"/>
  <c r="CS45" i="1" s="1"/>
  <c r="CQ46" i="1"/>
  <c r="CO46" i="1"/>
  <c r="CO45" i="1" s="1"/>
  <c r="CM46" i="1"/>
  <c r="CK46" i="1"/>
  <c r="CI46" i="1"/>
  <c r="CG46" i="1"/>
  <c r="CE46" i="1"/>
  <c r="CC46" i="1"/>
  <c r="CC45" i="1" s="1"/>
  <c r="CA46" i="1"/>
  <c r="BY46" i="1"/>
  <c r="BY45" i="1" s="1"/>
  <c r="BW46" i="1"/>
  <c r="BW45" i="1" s="1"/>
  <c r="BU46" i="1"/>
  <c r="BS46" i="1"/>
  <c r="BQ46" i="1"/>
  <c r="BQ45" i="1" s="1"/>
  <c r="BO46" i="1"/>
  <c r="BO45" i="1" s="1"/>
  <c r="BM46" i="1"/>
  <c r="BK46" i="1"/>
  <c r="BI46" i="1"/>
  <c r="BG46" i="1"/>
  <c r="BE46" i="1"/>
  <c r="BE45" i="1" s="1"/>
  <c r="BC46" i="1"/>
  <c r="BA46" i="1"/>
  <c r="BA45" i="1" s="1"/>
  <c r="AY46" i="1"/>
  <c r="AY45" i="1" s="1"/>
  <c r="AW46" i="1"/>
  <c r="AU46" i="1"/>
  <c r="AS46" i="1"/>
  <c r="AS45" i="1" s="1"/>
  <c r="AQ46" i="1"/>
  <c r="AQ45" i="1" s="1"/>
  <c r="AO46" i="1"/>
  <c r="AM46" i="1"/>
  <c r="AK46" i="1"/>
  <c r="AI46" i="1"/>
  <c r="AG46" i="1"/>
  <c r="AE46" i="1"/>
  <c r="AC46" i="1"/>
  <c r="AA46" i="1"/>
  <c r="Y46" i="1"/>
  <c r="Y45" i="1" s="1"/>
  <c r="W46" i="1"/>
  <c r="U46" i="1"/>
  <c r="S46" i="1"/>
  <c r="Q46" i="1"/>
  <c r="O46" i="1"/>
  <c r="M46" i="1"/>
  <c r="M45" i="1" s="1"/>
  <c r="EG45" i="1"/>
  <c r="EF45" i="1"/>
  <c r="ED45" i="1"/>
  <c r="EB45" i="1"/>
  <c r="DZ45" i="1"/>
  <c r="DX45" i="1"/>
  <c r="DV45" i="1"/>
  <c r="DU45" i="1"/>
  <c r="DT45" i="1"/>
  <c r="DR45" i="1"/>
  <c r="DQ45" i="1"/>
  <c r="DP45" i="1"/>
  <c r="DN45" i="1"/>
  <c r="DL45" i="1"/>
  <c r="DJ45" i="1"/>
  <c r="DH45" i="1"/>
  <c r="DF45" i="1"/>
  <c r="DD45" i="1"/>
  <c r="DB45" i="1"/>
  <c r="DA45" i="1"/>
  <c r="CZ45" i="1"/>
  <c r="CX45" i="1"/>
  <c r="CV45" i="1"/>
  <c r="CT45" i="1"/>
  <c r="CR45" i="1"/>
  <c r="CP45" i="1"/>
  <c r="CN45" i="1"/>
  <c r="CL45" i="1"/>
  <c r="CK45" i="1"/>
  <c r="CJ45" i="1"/>
  <c r="CH45" i="1"/>
  <c r="CF45" i="1"/>
  <c r="CD45" i="1"/>
  <c r="CB45" i="1"/>
  <c r="BZ45" i="1"/>
  <c r="BX45" i="1"/>
  <c r="BV45" i="1"/>
  <c r="BU45" i="1"/>
  <c r="BT45" i="1"/>
  <c r="BR45" i="1"/>
  <c r="BP45" i="1"/>
  <c r="BN45" i="1"/>
  <c r="BM45" i="1"/>
  <c r="BL45" i="1"/>
  <c r="BJ45" i="1"/>
  <c r="BH45" i="1"/>
  <c r="BG45" i="1"/>
  <c r="BF45" i="1"/>
  <c r="BD45" i="1"/>
  <c r="BB45" i="1"/>
  <c r="AZ45" i="1"/>
  <c r="AX45" i="1"/>
  <c r="AW45" i="1"/>
  <c r="AV45" i="1"/>
  <c r="AT45" i="1"/>
  <c r="AR45" i="1"/>
  <c r="AP45" i="1"/>
  <c r="AO45" i="1"/>
  <c r="AN45" i="1"/>
  <c r="AL45" i="1"/>
  <c r="AK45" i="1"/>
  <c r="AJ45" i="1"/>
  <c r="AI45" i="1"/>
  <c r="AH45" i="1"/>
  <c r="AG45" i="1"/>
  <c r="AF45" i="1"/>
  <c r="AD45" i="1"/>
  <c r="AB45" i="1"/>
  <c r="AA45" i="1"/>
  <c r="Z45" i="1"/>
  <c r="X45" i="1"/>
  <c r="V45" i="1"/>
  <c r="U45" i="1"/>
  <c r="T45" i="1"/>
  <c r="S45" i="1"/>
  <c r="R45" i="1"/>
  <c r="Q45" i="1"/>
  <c r="P45" i="1"/>
  <c r="N45" i="1"/>
  <c r="L45" i="1"/>
  <c r="EH44" i="1"/>
  <c r="EJ44" i="1" s="1"/>
  <c r="EG44" i="1"/>
  <c r="EE44" i="1"/>
  <c r="EE43" i="1" s="1"/>
  <c r="EC44" i="1"/>
  <c r="EC43" i="1" s="1"/>
  <c r="EA44" i="1"/>
  <c r="EA43" i="1" s="1"/>
  <c r="DY44" i="1"/>
  <c r="DY43" i="1" s="1"/>
  <c r="DW44" i="1"/>
  <c r="DW43" i="1" s="1"/>
  <c r="DU44" i="1"/>
  <c r="DS44" i="1"/>
  <c r="DS43" i="1" s="1"/>
  <c r="DQ44" i="1"/>
  <c r="DO44" i="1"/>
  <c r="DO43" i="1" s="1"/>
  <c r="DM44" i="1"/>
  <c r="DM43" i="1" s="1"/>
  <c r="DK44" i="1"/>
  <c r="DK43" i="1" s="1"/>
  <c r="DI44" i="1"/>
  <c r="DI43" i="1" s="1"/>
  <c r="DG44" i="1"/>
  <c r="DG43" i="1" s="1"/>
  <c r="DE44" i="1"/>
  <c r="DC44" i="1"/>
  <c r="DC43" i="1" s="1"/>
  <c r="DA44" i="1"/>
  <c r="DA43" i="1" s="1"/>
  <c r="CY44" i="1"/>
  <c r="CY43" i="1" s="1"/>
  <c r="CW44" i="1"/>
  <c r="CW43" i="1" s="1"/>
  <c r="CU44" i="1"/>
  <c r="CS44" i="1"/>
  <c r="CS43" i="1" s="1"/>
  <c r="CQ44" i="1"/>
  <c r="CQ43" i="1" s="1"/>
  <c r="CO44" i="1"/>
  <c r="CM44" i="1"/>
  <c r="CM43" i="1" s="1"/>
  <c r="CK44" i="1"/>
  <c r="CK43" i="1" s="1"/>
  <c r="CI44" i="1"/>
  <c r="CI43" i="1" s="1"/>
  <c r="CG44" i="1"/>
  <c r="CG43" i="1" s="1"/>
  <c r="CE44" i="1"/>
  <c r="CE43" i="1" s="1"/>
  <c r="CC44" i="1"/>
  <c r="CC43" i="1" s="1"/>
  <c r="CA44" i="1"/>
  <c r="CA43" i="1" s="1"/>
  <c r="BY44" i="1"/>
  <c r="BY43" i="1" s="1"/>
  <c r="BW44" i="1"/>
  <c r="BU44" i="1"/>
  <c r="BU43" i="1" s="1"/>
  <c r="BS44" i="1"/>
  <c r="BS43" i="1" s="1"/>
  <c r="BQ44" i="1"/>
  <c r="BQ43" i="1" s="1"/>
  <c r="BO44" i="1"/>
  <c r="BO43" i="1" s="1"/>
  <c r="BM44" i="1"/>
  <c r="BM43" i="1" s="1"/>
  <c r="BK44" i="1"/>
  <c r="BK43" i="1" s="1"/>
  <c r="BI44" i="1"/>
  <c r="BI43" i="1" s="1"/>
  <c r="BG44" i="1"/>
  <c r="BE44" i="1"/>
  <c r="BE43" i="1" s="1"/>
  <c r="BC44" i="1"/>
  <c r="BC43" i="1" s="1"/>
  <c r="BA44" i="1"/>
  <c r="BA43" i="1" s="1"/>
  <c r="AY44" i="1"/>
  <c r="AY43" i="1" s="1"/>
  <c r="AW44" i="1"/>
  <c r="AW43" i="1" s="1"/>
  <c r="AU44" i="1"/>
  <c r="AU43" i="1" s="1"/>
  <c r="AS44" i="1"/>
  <c r="AS43" i="1" s="1"/>
  <c r="AQ44" i="1"/>
  <c r="AO44" i="1"/>
  <c r="AO43" i="1" s="1"/>
  <c r="AM44" i="1"/>
  <c r="AM43" i="1" s="1"/>
  <c r="AK44" i="1"/>
  <c r="AK43" i="1" s="1"/>
  <c r="AI44" i="1"/>
  <c r="AI43" i="1" s="1"/>
  <c r="AG44" i="1"/>
  <c r="AG43" i="1" s="1"/>
  <c r="AE44" i="1"/>
  <c r="AE43" i="1" s="1"/>
  <c r="AC44" i="1"/>
  <c r="AA44" i="1"/>
  <c r="AA43" i="1" s="1"/>
  <c r="Y44" i="1"/>
  <c r="Y43" i="1" s="1"/>
  <c r="W44" i="1"/>
  <c r="W43" i="1" s="1"/>
  <c r="U44" i="1"/>
  <c r="S44" i="1"/>
  <c r="S43" i="1" s="1"/>
  <c r="Q44" i="1"/>
  <c r="Q43" i="1" s="1"/>
  <c r="O44" i="1"/>
  <c r="O43" i="1" s="1"/>
  <c r="M44" i="1"/>
  <c r="EH43" i="1"/>
  <c r="EG43" i="1"/>
  <c r="EF43" i="1"/>
  <c r="ED43" i="1"/>
  <c r="EB43" i="1"/>
  <c r="DZ43" i="1"/>
  <c r="DX43" i="1"/>
  <c r="DV43" i="1"/>
  <c r="DU43" i="1"/>
  <c r="DT43" i="1"/>
  <c r="DR43" i="1"/>
  <c r="DQ43" i="1"/>
  <c r="DP43" i="1"/>
  <c r="DN43" i="1"/>
  <c r="DL43" i="1"/>
  <c r="DJ43" i="1"/>
  <c r="DH43" i="1"/>
  <c r="DF43" i="1"/>
  <c r="DE43" i="1"/>
  <c r="DD43" i="1"/>
  <c r="DB43" i="1"/>
  <c r="CZ43" i="1"/>
  <c r="CX43" i="1"/>
  <c r="CV43" i="1"/>
  <c r="CU43" i="1"/>
  <c r="CT43" i="1"/>
  <c r="CR43" i="1"/>
  <c r="CP43" i="1"/>
  <c r="CO43" i="1"/>
  <c r="CN43" i="1"/>
  <c r="CL43" i="1"/>
  <c r="CJ43" i="1"/>
  <c r="CH43" i="1"/>
  <c r="CF43" i="1"/>
  <c r="CD43" i="1"/>
  <c r="CB43" i="1"/>
  <c r="BZ43" i="1"/>
  <c r="BX43" i="1"/>
  <c r="BW43" i="1"/>
  <c r="BV43" i="1"/>
  <c r="BT43" i="1"/>
  <c r="BR43" i="1"/>
  <c r="BP43" i="1"/>
  <c r="BN43" i="1"/>
  <c r="BL43" i="1"/>
  <c r="BJ43" i="1"/>
  <c r="BH43" i="1"/>
  <c r="BG43" i="1"/>
  <c r="BF43" i="1"/>
  <c r="BD43" i="1"/>
  <c r="BB43" i="1"/>
  <c r="AZ43" i="1"/>
  <c r="AX43" i="1"/>
  <c r="AV43" i="1"/>
  <c r="AT43" i="1"/>
  <c r="AR43" i="1"/>
  <c r="AQ43" i="1"/>
  <c r="AP43" i="1"/>
  <c r="AN43" i="1"/>
  <c r="AL43" i="1"/>
  <c r="AJ43" i="1"/>
  <c r="AH43" i="1"/>
  <c r="AF43" i="1"/>
  <c r="AD43" i="1"/>
  <c r="AC43" i="1"/>
  <c r="AB43" i="1"/>
  <c r="Z43" i="1"/>
  <c r="X43" i="1"/>
  <c r="V43" i="1"/>
  <c r="U43" i="1"/>
  <c r="T43" i="1"/>
  <c r="R43" i="1"/>
  <c r="P43" i="1"/>
  <c r="N43" i="1"/>
  <c r="M43" i="1"/>
  <c r="L43" i="1"/>
  <c r="EH42" i="1"/>
  <c r="EJ42" i="1" s="1"/>
  <c r="EG42" i="1"/>
  <c r="EE42" i="1"/>
  <c r="EC42" i="1"/>
  <c r="EA42" i="1"/>
  <c r="DY42" i="1"/>
  <c r="DW42" i="1"/>
  <c r="DU42" i="1"/>
  <c r="DS42" i="1"/>
  <c r="DQ42" i="1"/>
  <c r="DO42" i="1"/>
  <c r="DM42" i="1"/>
  <c r="DK42" i="1"/>
  <c r="DI42" i="1"/>
  <c r="DI40" i="1" s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C42" i="1"/>
  <c r="AA42" i="1"/>
  <c r="Y42" i="1"/>
  <c r="W42" i="1"/>
  <c r="U42" i="1"/>
  <c r="S42" i="1"/>
  <c r="Q42" i="1"/>
  <c r="O42" i="1"/>
  <c r="M42" i="1"/>
  <c r="EH41" i="1"/>
  <c r="EJ41" i="1" s="1"/>
  <c r="EG41" i="1"/>
  <c r="EE41" i="1"/>
  <c r="EC41" i="1"/>
  <c r="EC40" i="1" s="1"/>
  <c r="EA41" i="1"/>
  <c r="DY41" i="1"/>
  <c r="DW41" i="1"/>
  <c r="DU41" i="1"/>
  <c r="DS41" i="1"/>
  <c r="DQ41" i="1"/>
  <c r="DO41" i="1"/>
  <c r="DM41" i="1"/>
  <c r="DK41" i="1"/>
  <c r="DK40" i="1" s="1"/>
  <c r="DI41" i="1"/>
  <c r="DG41" i="1"/>
  <c r="DE41" i="1"/>
  <c r="DE40" i="1" s="1"/>
  <c r="DC41" i="1"/>
  <c r="DC40" i="1" s="1"/>
  <c r="DA41" i="1"/>
  <c r="CY41" i="1"/>
  <c r="CW41" i="1"/>
  <c r="CU41" i="1"/>
  <c r="CU40" i="1" s="1"/>
  <c r="CS41" i="1"/>
  <c r="CQ41" i="1"/>
  <c r="CO41" i="1"/>
  <c r="CM41" i="1"/>
  <c r="CK41" i="1"/>
  <c r="CI41" i="1"/>
  <c r="CG41" i="1"/>
  <c r="CE41" i="1"/>
  <c r="CE40" i="1" s="1"/>
  <c r="CC41" i="1"/>
  <c r="CA41" i="1"/>
  <c r="BY41" i="1"/>
  <c r="BY40" i="1" s="1"/>
  <c r="BW41" i="1"/>
  <c r="BU41" i="1"/>
  <c r="BS41" i="1"/>
  <c r="BQ41" i="1"/>
  <c r="BO41" i="1"/>
  <c r="BO40" i="1" s="1"/>
  <c r="BM41" i="1"/>
  <c r="BK41" i="1"/>
  <c r="BI41" i="1"/>
  <c r="BI40" i="1" s="1"/>
  <c r="BG41" i="1"/>
  <c r="BE41" i="1"/>
  <c r="BC41" i="1"/>
  <c r="BA41" i="1"/>
  <c r="AY41" i="1"/>
  <c r="AY40" i="1" s="1"/>
  <c r="AW41" i="1"/>
  <c r="AW40" i="1" s="1"/>
  <c r="AU41" i="1"/>
  <c r="AS41" i="1"/>
  <c r="AS40" i="1" s="1"/>
  <c r="AQ41" i="1"/>
  <c r="AQ40" i="1" s="1"/>
  <c r="AO41" i="1"/>
  <c r="AM41" i="1"/>
  <c r="AK41" i="1"/>
  <c r="AI41" i="1"/>
  <c r="AI40" i="1" s="1"/>
  <c r="AG41" i="1"/>
  <c r="AE41" i="1"/>
  <c r="AC41" i="1"/>
  <c r="AA41" i="1"/>
  <c r="Y41" i="1"/>
  <c r="W41" i="1"/>
  <c r="U41" i="1"/>
  <c r="U40" i="1" s="1"/>
  <c r="S41" i="1"/>
  <c r="Q41" i="1"/>
  <c r="Q40" i="1" s="1"/>
  <c r="O41" i="1"/>
  <c r="M41" i="1"/>
  <c r="M40" i="1" s="1"/>
  <c r="EF40" i="1"/>
  <c r="ED40" i="1"/>
  <c r="EB40" i="1"/>
  <c r="EA40" i="1"/>
  <c r="DZ40" i="1"/>
  <c r="DX40" i="1"/>
  <c r="DV40" i="1"/>
  <c r="DU40" i="1"/>
  <c r="DT40" i="1"/>
  <c r="DR40" i="1"/>
  <c r="DP40" i="1"/>
  <c r="DN40" i="1"/>
  <c r="DM40" i="1"/>
  <c r="DL40" i="1"/>
  <c r="DJ40" i="1"/>
  <c r="DH40" i="1"/>
  <c r="DF40" i="1"/>
  <c r="DD40" i="1"/>
  <c r="DB40" i="1"/>
  <c r="CZ40" i="1"/>
  <c r="CX40" i="1"/>
  <c r="CW40" i="1"/>
  <c r="CV40" i="1"/>
  <c r="CT40" i="1"/>
  <c r="CR40" i="1"/>
  <c r="CP40" i="1"/>
  <c r="CO40" i="1"/>
  <c r="CN40" i="1"/>
  <c r="CL40" i="1"/>
  <c r="CJ40" i="1"/>
  <c r="CH40" i="1"/>
  <c r="CG40" i="1"/>
  <c r="CF40" i="1"/>
  <c r="CD40" i="1"/>
  <c r="CC40" i="1"/>
  <c r="CB40" i="1"/>
  <c r="BZ40" i="1"/>
  <c r="BX40" i="1"/>
  <c r="BW40" i="1"/>
  <c r="BV40" i="1"/>
  <c r="BT40" i="1"/>
  <c r="BR40" i="1"/>
  <c r="BQ40" i="1"/>
  <c r="BP40" i="1"/>
  <c r="BN40" i="1"/>
  <c r="BL40" i="1"/>
  <c r="BJ40" i="1"/>
  <c r="BH40" i="1"/>
  <c r="BF40" i="1"/>
  <c r="BD40" i="1"/>
  <c r="BB40" i="1"/>
  <c r="BA40" i="1"/>
  <c r="AZ40" i="1"/>
  <c r="AX40" i="1"/>
  <c r="AV40" i="1"/>
  <c r="AT40" i="1"/>
  <c r="AR40" i="1"/>
  <c r="AP40" i="1"/>
  <c r="AN40" i="1"/>
  <c r="AL40" i="1"/>
  <c r="AK40" i="1"/>
  <c r="AJ40" i="1"/>
  <c r="AH40" i="1"/>
  <c r="AF40" i="1"/>
  <c r="AD40" i="1"/>
  <c r="AC40" i="1"/>
  <c r="AB40" i="1"/>
  <c r="Z40" i="1"/>
  <c r="X40" i="1"/>
  <c r="V40" i="1"/>
  <c r="T40" i="1"/>
  <c r="S40" i="1"/>
  <c r="R40" i="1"/>
  <c r="P40" i="1"/>
  <c r="N40" i="1"/>
  <c r="L40" i="1"/>
  <c r="EH39" i="1"/>
  <c r="EJ39" i="1" s="1"/>
  <c r="EG39" i="1"/>
  <c r="EE39" i="1"/>
  <c r="EC39" i="1"/>
  <c r="EC36" i="1" s="1"/>
  <c r="EA39" i="1"/>
  <c r="DY39" i="1"/>
  <c r="DW39" i="1"/>
  <c r="DU39" i="1"/>
  <c r="DS39" i="1"/>
  <c r="DQ39" i="1"/>
  <c r="DO39" i="1"/>
  <c r="DM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G36" i="1" s="1"/>
  <c r="CE39" i="1"/>
  <c r="CC39" i="1"/>
  <c r="CA39" i="1"/>
  <c r="BY39" i="1"/>
  <c r="BW39" i="1"/>
  <c r="BU39" i="1"/>
  <c r="BS39" i="1"/>
  <c r="BQ39" i="1"/>
  <c r="BQ36" i="1" s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U36" i="1" s="1"/>
  <c r="S39" i="1"/>
  <c r="Q39" i="1"/>
  <c r="O39" i="1"/>
  <c r="M39" i="1"/>
  <c r="EH38" i="1"/>
  <c r="EJ38" i="1" s="1"/>
  <c r="EG38" i="1"/>
  <c r="EE38" i="1"/>
  <c r="EC38" i="1"/>
  <c r="EA38" i="1"/>
  <c r="DY38" i="1"/>
  <c r="DW38" i="1"/>
  <c r="DU38" i="1"/>
  <c r="DS38" i="1"/>
  <c r="DQ38" i="1"/>
  <c r="DO38" i="1"/>
  <c r="DM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M38" i="1"/>
  <c r="EH37" i="1"/>
  <c r="EJ37" i="1" s="1"/>
  <c r="EG37" i="1"/>
  <c r="EG36" i="1" s="1"/>
  <c r="EE37" i="1"/>
  <c r="EC37" i="1"/>
  <c r="EA37" i="1"/>
  <c r="EA36" i="1" s="1"/>
  <c r="DY37" i="1"/>
  <c r="DY36" i="1" s="1"/>
  <c r="DW37" i="1"/>
  <c r="DU37" i="1"/>
  <c r="DS37" i="1"/>
  <c r="DS36" i="1" s="1"/>
  <c r="DQ37" i="1"/>
  <c r="DQ36" i="1" s="1"/>
  <c r="DO37" i="1"/>
  <c r="DM37" i="1"/>
  <c r="DK37" i="1"/>
  <c r="DK36" i="1" s="1"/>
  <c r="DI37" i="1"/>
  <c r="DG37" i="1"/>
  <c r="DE37" i="1"/>
  <c r="DC37" i="1"/>
  <c r="DC36" i="1" s="1"/>
  <c r="DA37" i="1"/>
  <c r="DA36" i="1" s="1"/>
  <c r="CY37" i="1"/>
  <c r="CW37" i="1"/>
  <c r="CU37" i="1"/>
  <c r="CU36" i="1" s="1"/>
  <c r="CS37" i="1"/>
  <c r="CS36" i="1" s="1"/>
  <c r="CQ37" i="1"/>
  <c r="CO37" i="1"/>
  <c r="CM37" i="1"/>
  <c r="CM36" i="1" s="1"/>
  <c r="CK37" i="1"/>
  <c r="CI37" i="1"/>
  <c r="CG37" i="1"/>
  <c r="CE37" i="1"/>
  <c r="CE36" i="1" s="1"/>
  <c r="CC37" i="1"/>
  <c r="CC36" i="1" s="1"/>
  <c r="CA37" i="1"/>
  <c r="BY37" i="1"/>
  <c r="BW37" i="1"/>
  <c r="BW36" i="1" s="1"/>
  <c r="BU37" i="1"/>
  <c r="BU36" i="1" s="1"/>
  <c r="BS37" i="1"/>
  <c r="BQ37" i="1"/>
  <c r="BO37" i="1"/>
  <c r="BO36" i="1" s="1"/>
  <c r="BM37" i="1"/>
  <c r="BM36" i="1" s="1"/>
  <c r="BK37" i="1"/>
  <c r="BI37" i="1"/>
  <c r="BG37" i="1"/>
  <c r="BG36" i="1" s="1"/>
  <c r="BE37" i="1"/>
  <c r="BE36" i="1" s="1"/>
  <c r="BC37" i="1"/>
  <c r="BA37" i="1"/>
  <c r="AY37" i="1"/>
  <c r="AY36" i="1" s="1"/>
  <c r="AW37" i="1"/>
  <c r="AU37" i="1"/>
  <c r="AS37" i="1"/>
  <c r="AQ37" i="1"/>
  <c r="AQ36" i="1" s="1"/>
  <c r="AO37" i="1"/>
  <c r="AO36" i="1" s="1"/>
  <c r="AM37" i="1"/>
  <c r="AK37" i="1"/>
  <c r="AI37" i="1"/>
  <c r="AI36" i="1" s="1"/>
  <c r="AG37" i="1"/>
  <c r="AG36" i="1" s="1"/>
  <c r="AE37" i="1"/>
  <c r="AC37" i="1"/>
  <c r="AA37" i="1"/>
  <c r="AA36" i="1" s="1"/>
  <c r="Y37" i="1"/>
  <c r="W37" i="1"/>
  <c r="U37" i="1"/>
  <c r="S37" i="1"/>
  <c r="S36" i="1" s="1"/>
  <c r="Q37" i="1"/>
  <c r="Q36" i="1" s="1"/>
  <c r="O37" i="1"/>
  <c r="M37" i="1"/>
  <c r="EF36" i="1"/>
  <c r="ED36" i="1"/>
  <c r="EB36" i="1"/>
  <c r="DZ36" i="1"/>
  <c r="DX36" i="1"/>
  <c r="DV36" i="1"/>
  <c r="DT36" i="1"/>
  <c r="DR36" i="1"/>
  <c r="DP36" i="1"/>
  <c r="DN36" i="1"/>
  <c r="DM36" i="1"/>
  <c r="DL36" i="1"/>
  <c r="DJ36" i="1"/>
  <c r="DI36" i="1"/>
  <c r="DH36" i="1"/>
  <c r="DF36" i="1"/>
  <c r="DD36" i="1"/>
  <c r="DB36" i="1"/>
  <c r="CZ36" i="1"/>
  <c r="CX36" i="1"/>
  <c r="CW36" i="1"/>
  <c r="CV36" i="1"/>
  <c r="CT36" i="1"/>
  <c r="CR36" i="1"/>
  <c r="CP36" i="1"/>
  <c r="CN36" i="1"/>
  <c r="CL36" i="1"/>
  <c r="CK36" i="1"/>
  <c r="CJ36" i="1"/>
  <c r="CH36" i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F36" i="1"/>
  <c r="BD36" i="1"/>
  <c r="BB36" i="1"/>
  <c r="BA36" i="1"/>
  <c r="AZ36" i="1"/>
  <c r="AX36" i="1"/>
  <c r="AW36" i="1"/>
  <c r="AV36" i="1"/>
  <c r="AT36" i="1"/>
  <c r="AR36" i="1"/>
  <c r="AP36" i="1"/>
  <c r="AN36" i="1"/>
  <c r="AL36" i="1"/>
  <c r="AK36" i="1"/>
  <c r="AJ36" i="1"/>
  <c r="AH36" i="1"/>
  <c r="AF36" i="1"/>
  <c r="AD36" i="1"/>
  <c r="AB36" i="1"/>
  <c r="Z36" i="1"/>
  <c r="Y36" i="1"/>
  <c r="X36" i="1"/>
  <c r="V36" i="1"/>
  <c r="T36" i="1"/>
  <c r="R36" i="1"/>
  <c r="P36" i="1"/>
  <c r="N36" i="1"/>
  <c r="L36" i="1"/>
  <c r="EH35" i="1"/>
  <c r="EJ35" i="1" s="1"/>
  <c r="EG35" i="1"/>
  <c r="EG34" i="1" s="1"/>
  <c r="EE35" i="1"/>
  <c r="EC35" i="1"/>
  <c r="EC34" i="1" s="1"/>
  <c r="EA35" i="1"/>
  <c r="DY35" i="1"/>
  <c r="DY34" i="1" s="1"/>
  <c r="DW35" i="1"/>
  <c r="DW34" i="1" s="1"/>
  <c r="DU35" i="1"/>
  <c r="DU34" i="1" s="1"/>
  <c r="DS35" i="1"/>
  <c r="DQ35" i="1"/>
  <c r="DQ34" i="1" s="1"/>
  <c r="DO35" i="1"/>
  <c r="DM35" i="1"/>
  <c r="DM34" i="1" s="1"/>
  <c r="DK35" i="1"/>
  <c r="DI35" i="1"/>
  <c r="DI34" i="1" s="1"/>
  <c r="DG35" i="1"/>
  <c r="DG34" i="1" s="1"/>
  <c r="DE35" i="1"/>
  <c r="DE34" i="1" s="1"/>
  <c r="DC35" i="1"/>
  <c r="DA35" i="1"/>
  <c r="DA34" i="1" s="1"/>
  <c r="CY35" i="1"/>
  <c r="CW35" i="1"/>
  <c r="CW34" i="1" s="1"/>
  <c r="CU35" i="1"/>
  <c r="CS35" i="1"/>
  <c r="CS34" i="1" s="1"/>
  <c r="CQ35" i="1"/>
  <c r="CQ34" i="1" s="1"/>
  <c r="CO35" i="1"/>
  <c r="CO34" i="1" s="1"/>
  <c r="CM35" i="1"/>
  <c r="CK35" i="1"/>
  <c r="CK34" i="1" s="1"/>
  <c r="CI35" i="1"/>
  <c r="CG35" i="1"/>
  <c r="CG34" i="1" s="1"/>
  <c r="CE35" i="1"/>
  <c r="CC35" i="1"/>
  <c r="CC34" i="1" s="1"/>
  <c r="CA35" i="1"/>
  <c r="CA34" i="1" s="1"/>
  <c r="BY35" i="1"/>
  <c r="BY34" i="1" s="1"/>
  <c r="BW35" i="1"/>
  <c r="BU35" i="1"/>
  <c r="BU34" i="1" s="1"/>
  <c r="BS35" i="1"/>
  <c r="BQ35" i="1"/>
  <c r="BQ34" i="1" s="1"/>
  <c r="BO35" i="1"/>
  <c r="BM35" i="1"/>
  <c r="BM34" i="1" s="1"/>
  <c r="BK35" i="1"/>
  <c r="BK34" i="1" s="1"/>
  <c r="BI35" i="1"/>
  <c r="BI34" i="1" s="1"/>
  <c r="BG35" i="1"/>
  <c r="BE35" i="1"/>
  <c r="BE34" i="1" s="1"/>
  <c r="BC35" i="1"/>
  <c r="BA35" i="1"/>
  <c r="BA34" i="1" s="1"/>
  <c r="AY35" i="1"/>
  <c r="AW35" i="1"/>
  <c r="AW34" i="1" s="1"/>
  <c r="AU35" i="1"/>
  <c r="AU34" i="1" s="1"/>
  <c r="AS35" i="1"/>
  <c r="AS34" i="1" s="1"/>
  <c r="AQ35" i="1"/>
  <c r="AO35" i="1"/>
  <c r="AO34" i="1" s="1"/>
  <c r="AM35" i="1"/>
  <c r="AK35" i="1"/>
  <c r="AK34" i="1" s="1"/>
  <c r="AI35" i="1"/>
  <c r="AG35" i="1"/>
  <c r="AG34" i="1" s="1"/>
  <c r="AE35" i="1"/>
  <c r="AE34" i="1" s="1"/>
  <c r="AC35" i="1"/>
  <c r="AC34" i="1" s="1"/>
  <c r="AA35" i="1"/>
  <c r="Y35" i="1"/>
  <c r="Y34" i="1" s="1"/>
  <c r="W35" i="1"/>
  <c r="U35" i="1"/>
  <c r="U34" i="1" s="1"/>
  <c r="S35" i="1"/>
  <c r="Q35" i="1"/>
  <c r="Q34" i="1" s="1"/>
  <c r="O35" i="1"/>
  <c r="O34" i="1" s="1"/>
  <c r="M35" i="1"/>
  <c r="EH34" i="1"/>
  <c r="EF34" i="1"/>
  <c r="EE34" i="1"/>
  <c r="ED34" i="1"/>
  <c r="EB34" i="1"/>
  <c r="EA34" i="1"/>
  <c r="DZ34" i="1"/>
  <c r="DX34" i="1"/>
  <c r="DV34" i="1"/>
  <c r="DT34" i="1"/>
  <c r="DS34" i="1"/>
  <c r="DR34" i="1"/>
  <c r="DP34" i="1"/>
  <c r="DO34" i="1"/>
  <c r="DN34" i="1"/>
  <c r="DL34" i="1"/>
  <c r="DK34" i="1"/>
  <c r="DJ34" i="1"/>
  <c r="DH34" i="1"/>
  <c r="DF34" i="1"/>
  <c r="DD34" i="1"/>
  <c r="DC34" i="1"/>
  <c r="DB34" i="1"/>
  <c r="CZ34" i="1"/>
  <c r="CY34" i="1"/>
  <c r="CX34" i="1"/>
  <c r="CV34" i="1"/>
  <c r="CU34" i="1"/>
  <c r="CT34" i="1"/>
  <c r="CR34" i="1"/>
  <c r="CP34" i="1"/>
  <c r="CN34" i="1"/>
  <c r="CM34" i="1"/>
  <c r="CL34" i="1"/>
  <c r="CJ34" i="1"/>
  <c r="CI34" i="1"/>
  <c r="CH34" i="1"/>
  <c r="CF34" i="1"/>
  <c r="CE34" i="1"/>
  <c r="CD34" i="1"/>
  <c r="CB34" i="1"/>
  <c r="BZ34" i="1"/>
  <c r="BX34" i="1"/>
  <c r="BW34" i="1"/>
  <c r="BV34" i="1"/>
  <c r="BT34" i="1"/>
  <c r="BS34" i="1"/>
  <c r="BR34" i="1"/>
  <c r="BP34" i="1"/>
  <c r="BO34" i="1"/>
  <c r="BN34" i="1"/>
  <c r="BL34" i="1"/>
  <c r="BJ34" i="1"/>
  <c r="BH34" i="1"/>
  <c r="BG34" i="1"/>
  <c r="BF34" i="1"/>
  <c r="BD34" i="1"/>
  <c r="BC34" i="1"/>
  <c r="BB34" i="1"/>
  <c r="AZ34" i="1"/>
  <c r="AY34" i="1"/>
  <c r="AX34" i="1"/>
  <c r="AV34" i="1"/>
  <c r="AT34" i="1"/>
  <c r="AR34" i="1"/>
  <c r="AQ34" i="1"/>
  <c r="AP34" i="1"/>
  <c r="AN34" i="1"/>
  <c r="AM34" i="1"/>
  <c r="AL34" i="1"/>
  <c r="AJ34" i="1"/>
  <c r="AI34" i="1"/>
  <c r="AH34" i="1"/>
  <c r="AF34" i="1"/>
  <c r="AD34" i="1"/>
  <c r="AB34" i="1"/>
  <c r="AA34" i="1"/>
  <c r="Z34" i="1"/>
  <c r="X34" i="1"/>
  <c r="W34" i="1"/>
  <c r="V34" i="1"/>
  <c r="T34" i="1"/>
  <c r="S34" i="1"/>
  <c r="R34" i="1"/>
  <c r="P34" i="1"/>
  <c r="N34" i="1"/>
  <c r="L34" i="1"/>
  <c r="EJ33" i="1"/>
  <c r="EH33" i="1"/>
  <c r="EG33" i="1"/>
  <c r="EE33" i="1"/>
  <c r="EE32" i="1" s="1"/>
  <c r="EC33" i="1"/>
  <c r="EC32" i="1" s="1"/>
  <c r="EA33" i="1"/>
  <c r="DY33" i="1"/>
  <c r="DW33" i="1"/>
  <c r="DW32" i="1" s="1"/>
  <c r="DU33" i="1"/>
  <c r="DU32" i="1" s="1"/>
  <c r="DS33" i="1"/>
  <c r="DQ33" i="1"/>
  <c r="DO33" i="1"/>
  <c r="DO32" i="1" s="1"/>
  <c r="DM33" i="1"/>
  <c r="DM32" i="1" s="1"/>
  <c r="DK33" i="1"/>
  <c r="DI33" i="1"/>
  <c r="DG33" i="1"/>
  <c r="DG32" i="1" s="1"/>
  <c r="DE33" i="1"/>
  <c r="DE32" i="1" s="1"/>
  <c r="DC33" i="1"/>
  <c r="DA33" i="1"/>
  <c r="CY33" i="1"/>
  <c r="CY32" i="1" s="1"/>
  <c r="CW33" i="1"/>
  <c r="CW32" i="1" s="1"/>
  <c r="CU33" i="1"/>
  <c r="CS33" i="1"/>
  <c r="CQ33" i="1"/>
  <c r="CQ32" i="1" s="1"/>
  <c r="CO33" i="1"/>
  <c r="CO32" i="1" s="1"/>
  <c r="CM33" i="1"/>
  <c r="CK33" i="1"/>
  <c r="CI33" i="1"/>
  <c r="CI32" i="1" s="1"/>
  <c r="CG33" i="1"/>
  <c r="CG32" i="1" s="1"/>
  <c r="CE33" i="1"/>
  <c r="CC33" i="1"/>
  <c r="CA33" i="1"/>
  <c r="CA32" i="1" s="1"/>
  <c r="BY33" i="1"/>
  <c r="BY32" i="1" s="1"/>
  <c r="BW33" i="1"/>
  <c r="BU33" i="1"/>
  <c r="BS33" i="1"/>
  <c r="BS32" i="1" s="1"/>
  <c r="BQ33" i="1"/>
  <c r="BQ32" i="1" s="1"/>
  <c r="BO33" i="1"/>
  <c r="BM33" i="1"/>
  <c r="BK33" i="1"/>
  <c r="BK32" i="1" s="1"/>
  <c r="BI33" i="1"/>
  <c r="BI32" i="1" s="1"/>
  <c r="BG33" i="1"/>
  <c r="BE33" i="1"/>
  <c r="BC33" i="1"/>
  <c r="BC32" i="1" s="1"/>
  <c r="BA33" i="1"/>
  <c r="BA32" i="1" s="1"/>
  <c r="AY33" i="1"/>
  <c r="AW33" i="1"/>
  <c r="AU33" i="1"/>
  <c r="AU32" i="1" s="1"/>
  <c r="AS33" i="1"/>
  <c r="AS32" i="1" s="1"/>
  <c r="AQ33" i="1"/>
  <c r="AO33" i="1"/>
  <c r="AM33" i="1"/>
  <c r="AM32" i="1" s="1"/>
  <c r="AK33" i="1"/>
  <c r="AK32" i="1" s="1"/>
  <c r="AI33" i="1"/>
  <c r="AG33" i="1"/>
  <c r="AE33" i="1"/>
  <c r="AE32" i="1" s="1"/>
  <c r="AC33" i="1"/>
  <c r="AC32" i="1" s="1"/>
  <c r="AA33" i="1"/>
  <c r="Y33" i="1"/>
  <c r="W33" i="1"/>
  <c r="W32" i="1" s="1"/>
  <c r="U33" i="1"/>
  <c r="U32" i="1" s="1"/>
  <c r="S33" i="1"/>
  <c r="Q33" i="1"/>
  <c r="O33" i="1"/>
  <c r="O32" i="1" s="1"/>
  <c r="M33" i="1"/>
  <c r="M32" i="1" s="1"/>
  <c r="EH32" i="1"/>
  <c r="EG32" i="1"/>
  <c r="EF32" i="1"/>
  <c r="ED32" i="1"/>
  <c r="EB32" i="1"/>
  <c r="EA32" i="1"/>
  <c r="DZ32" i="1"/>
  <c r="DY32" i="1"/>
  <c r="DX32" i="1"/>
  <c r="DV32" i="1"/>
  <c r="DT32" i="1"/>
  <c r="DS32" i="1"/>
  <c r="DR32" i="1"/>
  <c r="DQ32" i="1"/>
  <c r="DP32" i="1"/>
  <c r="DN32" i="1"/>
  <c r="DL32" i="1"/>
  <c r="DK32" i="1"/>
  <c r="DJ32" i="1"/>
  <c r="DI32" i="1"/>
  <c r="DH32" i="1"/>
  <c r="DF32" i="1"/>
  <c r="DD32" i="1"/>
  <c r="DC32" i="1"/>
  <c r="DB32" i="1"/>
  <c r="DA32" i="1"/>
  <c r="CZ32" i="1"/>
  <c r="CX32" i="1"/>
  <c r="CV32" i="1"/>
  <c r="CU32" i="1"/>
  <c r="CT32" i="1"/>
  <c r="CS32" i="1"/>
  <c r="CR32" i="1"/>
  <c r="CP32" i="1"/>
  <c r="CN32" i="1"/>
  <c r="CM32" i="1"/>
  <c r="CL32" i="1"/>
  <c r="CK32" i="1"/>
  <c r="CJ32" i="1"/>
  <c r="CH32" i="1"/>
  <c r="CF32" i="1"/>
  <c r="CE32" i="1"/>
  <c r="CD32" i="1"/>
  <c r="CC32" i="1"/>
  <c r="CB32" i="1"/>
  <c r="BZ32" i="1"/>
  <c r="BX32" i="1"/>
  <c r="BW32" i="1"/>
  <c r="BV32" i="1"/>
  <c r="BU32" i="1"/>
  <c r="BT32" i="1"/>
  <c r="BR32" i="1"/>
  <c r="BP32" i="1"/>
  <c r="BO32" i="1"/>
  <c r="BN32" i="1"/>
  <c r="BM32" i="1"/>
  <c r="BL32" i="1"/>
  <c r="BJ32" i="1"/>
  <c r="BH32" i="1"/>
  <c r="BG32" i="1"/>
  <c r="BF32" i="1"/>
  <c r="BE32" i="1"/>
  <c r="BD32" i="1"/>
  <c r="BB32" i="1"/>
  <c r="AZ32" i="1"/>
  <c r="AY32" i="1"/>
  <c r="AX32" i="1"/>
  <c r="AW32" i="1"/>
  <c r="AV32" i="1"/>
  <c r="AT32" i="1"/>
  <c r="AR32" i="1"/>
  <c r="AQ32" i="1"/>
  <c r="AP32" i="1"/>
  <c r="AO32" i="1"/>
  <c r="AN32" i="1"/>
  <c r="AL32" i="1"/>
  <c r="AJ32" i="1"/>
  <c r="AI32" i="1"/>
  <c r="AH32" i="1"/>
  <c r="AG32" i="1"/>
  <c r="AF32" i="1"/>
  <c r="AD32" i="1"/>
  <c r="AB32" i="1"/>
  <c r="AA32" i="1"/>
  <c r="Z32" i="1"/>
  <c r="Y32" i="1"/>
  <c r="X32" i="1"/>
  <c r="V32" i="1"/>
  <c r="T32" i="1"/>
  <c r="S32" i="1"/>
  <c r="R32" i="1"/>
  <c r="Q32" i="1"/>
  <c r="P32" i="1"/>
  <c r="N32" i="1"/>
  <c r="L32" i="1"/>
  <c r="EH31" i="1"/>
  <c r="EJ31" i="1" s="1"/>
  <c r="EG31" i="1"/>
  <c r="EE31" i="1"/>
  <c r="EC31" i="1"/>
  <c r="EA31" i="1"/>
  <c r="EA29" i="1" s="1"/>
  <c r="DY31" i="1"/>
  <c r="DW31" i="1"/>
  <c r="DU31" i="1"/>
  <c r="DS31" i="1"/>
  <c r="DS29" i="1" s="1"/>
  <c r="DQ31" i="1"/>
  <c r="DO31" i="1"/>
  <c r="DM31" i="1"/>
  <c r="DK31" i="1"/>
  <c r="DK29" i="1" s="1"/>
  <c r="DI31" i="1"/>
  <c r="DG31" i="1"/>
  <c r="DE31" i="1"/>
  <c r="DC31" i="1"/>
  <c r="DC29" i="1" s="1"/>
  <c r="DA31" i="1"/>
  <c r="CY31" i="1"/>
  <c r="CW31" i="1"/>
  <c r="CU31" i="1"/>
  <c r="CU29" i="1" s="1"/>
  <c r="CS31" i="1"/>
  <c r="CQ31" i="1"/>
  <c r="CO31" i="1"/>
  <c r="CM31" i="1"/>
  <c r="CM29" i="1" s="1"/>
  <c r="CK31" i="1"/>
  <c r="CI31" i="1"/>
  <c r="CG31" i="1"/>
  <c r="CE31" i="1"/>
  <c r="CE29" i="1" s="1"/>
  <c r="CC31" i="1"/>
  <c r="CA31" i="1"/>
  <c r="BY31" i="1"/>
  <c r="BW31" i="1"/>
  <c r="BW29" i="1" s="1"/>
  <c r="BU31" i="1"/>
  <c r="BS31" i="1"/>
  <c r="BQ31" i="1"/>
  <c r="BO31" i="1"/>
  <c r="BO29" i="1" s="1"/>
  <c r="BM31" i="1"/>
  <c r="BK31" i="1"/>
  <c r="BI31" i="1"/>
  <c r="BG31" i="1"/>
  <c r="BG29" i="1" s="1"/>
  <c r="BE31" i="1"/>
  <c r="BC31" i="1"/>
  <c r="BA31" i="1"/>
  <c r="AY31" i="1"/>
  <c r="AY29" i="1" s="1"/>
  <c r="AW31" i="1"/>
  <c r="AU31" i="1"/>
  <c r="AS31" i="1"/>
  <c r="AQ31" i="1"/>
  <c r="AQ29" i="1" s="1"/>
  <c r="AO31" i="1"/>
  <c r="AM31" i="1"/>
  <c r="AK31" i="1"/>
  <c r="AI31" i="1"/>
  <c r="AI29" i="1" s="1"/>
  <c r="AG31" i="1"/>
  <c r="AE31" i="1"/>
  <c r="AC31" i="1"/>
  <c r="AA31" i="1"/>
  <c r="AA29" i="1" s="1"/>
  <c r="Y31" i="1"/>
  <c r="W31" i="1"/>
  <c r="U31" i="1"/>
  <c r="S31" i="1"/>
  <c r="S29" i="1" s="1"/>
  <c r="Q31" i="1"/>
  <c r="O31" i="1"/>
  <c r="M31" i="1"/>
  <c r="EJ30" i="1"/>
  <c r="EH30" i="1"/>
  <c r="EG30" i="1"/>
  <c r="EE30" i="1"/>
  <c r="EC30" i="1"/>
  <c r="EA30" i="1"/>
  <c r="DY30" i="1"/>
  <c r="DY29" i="1" s="1"/>
  <c r="DW30" i="1"/>
  <c r="DU30" i="1"/>
  <c r="DS30" i="1"/>
  <c r="DQ30" i="1"/>
  <c r="DO30" i="1"/>
  <c r="DM30" i="1"/>
  <c r="DK30" i="1"/>
  <c r="DI30" i="1"/>
  <c r="DG30" i="1"/>
  <c r="DE30" i="1"/>
  <c r="DC30" i="1"/>
  <c r="DA30" i="1"/>
  <c r="CY30" i="1"/>
  <c r="CW30" i="1"/>
  <c r="CU30" i="1"/>
  <c r="CS30" i="1"/>
  <c r="CS29" i="1" s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M29" i="1" s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G29" i="1" s="1"/>
  <c r="AE30" i="1"/>
  <c r="AC30" i="1"/>
  <c r="AA30" i="1"/>
  <c r="Y30" i="1"/>
  <c r="W30" i="1"/>
  <c r="U30" i="1"/>
  <c r="S30" i="1"/>
  <c r="Q30" i="1"/>
  <c r="O30" i="1"/>
  <c r="M30" i="1"/>
  <c r="EG29" i="1"/>
  <c r="EF29" i="1"/>
  <c r="ED29" i="1"/>
  <c r="EB29" i="1"/>
  <c r="DZ29" i="1"/>
  <c r="DX29" i="1"/>
  <c r="DV29" i="1"/>
  <c r="DT29" i="1"/>
  <c r="DR29" i="1"/>
  <c r="DQ29" i="1"/>
  <c r="DP29" i="1"/>
  <c r="DN29" i="1"/>
  <c r="DL29" i="1"/>
  <c r="DJ29" i="1"/>
  <c r="DI29" i="1"/>
  <c r="DH29" i="1"/>
  <c r="DF29" i="1"/>
  <c r="DD29" i="1"/>
  <c r="DB29" i="1"/>
  <c r="DA29" i="1"/>
  <c r="CZ29" i="1"/>
  <c r="CX29" i="1"/>
  <c r="CV29" i="1"/>
  <c r="CT29" i="1"/>
  <c r="CR29" i="1"/>
  <c r="CP29" i="1"/>
  <c r="CN29" i="1"/>
  <c r="CL29" i="1"/>
  <c r="CK29" i="1"/>
  <c r="CJ29" i="1"/>
  <c r="CH29" i="1"/>
  <c r="CF29" i="1"/>
  <c r="CD29" i="1"/>
  <c r="CC29" i="1"/>
  <c r="CB29" i="1"/>
  <c r="BZ29" i="1"/>
  <c r="BX29" i="1"/>
  <c r="BV29" i="1"/>
  <c r="BU29" i="1"/>
  <c r="BT29" i="1"/>
  <c r="BR29" i="1"/>
  <c r="BP29" i="1"/>
  <c r="BN29" i="1"/>
  <c r="BL29" i="1"/>
  <c r="BJ29" i="1"/>
  <c r="BH29" i="1"/>
  <c r="BF29" i="1"/>
  <c r="BE29" i="1"/>
  <c r="BD29" i="1"/>
  <c r="BB29" i="1"/>
  <c r="AZ29" i="1"/>
  <c r="AX29" i="1"/>
  <c r="AW29" i="1"/>
  <c r="AV29" i="1"/>
  <c r="AT29" i="1"/>
  <c r="AR29" i="1"/>
  <c r="AP29" i="1"/>
  <c r="AO29" i="1"/>
  <c r="AN29" i="1"/>
  <c r="AL29" i="1"/>
  <c r="AJ29" i="1"/>
  <c r="AH29" i="1"/>
  <c r="AF29" i="1"/>
  <c r="AD29" i="1"/>
  <c r="AB29" i="1"/>
  <c r="Z29" i="1"/>
  <c r="Y29" i="1"/>
  <c r="X29" i="1"/>
  <c r="V29" i="1"/>
  <c r="T29" i="1"/>
  <c r="R29" i="1"/>
  <c r="Q29" i="1"/>
  <c r="P29" i="1"/>
  <c r="N29" i="1"/>
  <c r="L29" i="1"/>
  <c r="EH28" i="1"/>
  <c r="EJ28" i="1" s="1"/>
  <c r="EG28" i="1"/>
  <c r="EG27" i="1" s="1"/>
  <c r="EE28" i="1"/>
  <c r="EC28" i="1"/>
  <c r="EC27" i="1" s="1"/>
  <c r="EA28" i="1"/>
  <c r="EA27" i="1" s="1"/>
  <c r="DY28" i="1"/>
  <c r="DY27" i="1" s="1"/>
  <c r="DW28" i="1"/>
  <c r="DU28" i="1"/>
  <c r="DU27" i="1" s="1"/>
  <c r="DS28" i="1"/>
  <c r="DQ28" i="1"/>
  <c r="DQ27" i="1" s="1"/>
  <c r="DO28" i="1"/>
  <c r="DM28" i="1"/>
  <c r="DM27" i="1" s="1"/>
  <c r="DK28" i="1"/>
  <c r="DK27" i="1" s="1"/>
  <c r="DI28" i="1"/>
  <c r="DI27" i="1" s="1"/>
  <c r="DG28" i="1"/>
  <c r="DE28" i="1"/>
  <c r="DE27" i="1" s="1"/>
  <c r="DC28" i="1"/>
  <c r="DA28" i="1"/>
  <c r="DA27" i="1" s="1"/>
  <c r="CY28" i="1"/>
  <c r="CW28" i="1"/>
  <c r="CW27" i="1" s="1"/>
  <c r="CU28" i="1"/>
  <c r="CU27" i="1" s="1"/>
  <c r="CS28" i="1"/>
  <c r="CS27" i="1" s="1"/>
  <c r="CQ28" i="1"/>
  <c r="CO28" i="1"/>
  <c r="CO27" i="1" s="1"/>
  <c r="CM28" i="1"/>
  <c r="CK28" i="1"/>
  <c r="CK27" i="1" s="1"/>
  <c r="CI28" i="1"/>
  <c r="CG28" i="1"/>
  <c r="CG27" i="1" s="1"/>
  <c r="CE28" i="1"/>
  <c r="CE27" i="1" s="1"/>
  <c r="CC28" i="1"/>
  <c r="CC27" i="1" s="1"/>
  <c r="CA28" i="1"/>
  <c r="BY28" i="1"/>
  <c r="BY27" i="1" s="1"/>
  <c r="BW28" i="1"/>
  <c r="BU28" i="1"/>
  <c r="BU27" i="1" s="1"/>
  <c r="BS28" i="1"/>
  <c r="BQ28" i="1"/>
  <c r="BQ27" i="1" s="1"/>
  <c r="BO28" i="1"/>
  <c r="BO27" i="1" s="1"/>
  <c r="BM28" i="1"/>
  <c r="BM27" i="1" s="1"/>
  <c r="BK28" i="1"/>
  <c r="BI28" i="1"/>
  <c r="BI27" i="1" s="1"/>
  <c r="BG28" i="1"/>
  <c r="BE28" i="1"/>
  <c r="BE27" i="1" s="1"/>
  <c r="BC28" i="1"/>
  <c r="BA28" i="1"/>
  <c r="BA27" i="1" s="1"/>
  <c r="AY28" i="1"/>
  <c r="AY27" i="1" s="1"/>
  <c r="AW28" i="1"/>
  <c r="AW27" i="1" s="1"/>
  <c r="AU28" i="1"/>
  <c r="AS28" i="1"/>
  <c r="AS27" i="1" s="1"/>
  <c r="AQ28" i="1"/>
  <c r="AO28" i="1"/>
  <c r="AO27" i="1" s="1"/>
  <c r="AM28" i="1"/>
  <c r="AK28" i="1"/>
  <c r="AK27" i="1" s="1"/>
  <c r="AI28" i="1"/>
  <c r="AI27" i="1" s="1"/>
  <c r="AG28" i="1"/>
  <c r="AG27" i="1" s="1"/>
  <c r="AE28" i="1"/>
  <c r="AC28" i="1"/>
  <c r="AC27" i="1" s="1"/>
  <c r="AA28" i="1"/>
  <c r="Y28" i="1"/>
  <c r="Y27" i="1" s="1"/>
  <c r="W28" i="1"/>
  <c r="U28" i="1"/>
  <c r="U27" i="1" s="1"/>
  <c r="S28" i="1"/>
  <c r="S27" i="1" s="1"/>
  <c r="Q28" i="1"/>
  <c r="Q27" i="1" s="1"/>
  <c r="O28" i="1"/>
  <c r="M28" i="1"/>
  <c r="EI28" i="1" s="1"/>
  <c r="EI27" i="1" s="1"/>
  <c r="EH27" i="1"/>
  <c r="EF27" i="1"/>
  <c r="EE27" i="1"/>
  <c r="ED27" i="1"/>
  <c r="EB27" i="1"/>
  <c r="DZ27" i="1"/>
  <c r="DX27" i="1"/>
  <c r="DW27" i="1"/>
  <c r="DV27" i="1"/>
  <c r="DT27" i="1"/>
  <c r="DS27" i="1"/>
  <c r="DR27" i="1"/>
  <c r="DP27" i="1"/>
  <c r="DO27" i="1"/>
  <c r="DN27" i="1"/>
  <c r="DL27" i="1"/>
  <c r="DJ27" i="1"/>
  <c r="DH27" i="1"/>
  <c r="DG27" i="1"/>
  <c r="DF27" i="1"/>
  <c r="DD27" i="1"/>
  <c r="DC27" i="1"/>
  <c r="DB27" i="1"/>
  <c r="CZ27" i="1"/>
  <c r="CY27" i="1"/>
  <c r="CX27" i="1"/>
  <c r="CV27" i="1"/>
  <c r="CT27" i="1"/>
  <c r="CR27" i="1"/>
  <c r="CQ27" i="1"/>
  <c r="CP27" i="1"/>
  <c r="CN27" i="1"/>
  <c r="CM27" i="1"/>
  <c r="CL27" i="1"/>
  <c r="CJ27" i="1"/>
  <c r="CI27" i="1"/>
  <c r="CH27" i="1"/>
  <c r="CF27" i="1"/>
  <c r="CD27" i="1"/>
  <c r="CB27" i="1"/>
  <c r="CA27" i="1"/>
  <c r="BZ27" i="1"/>
  <c r="BX27" i="1"/>
  <c r="BW27" i="1"/>
  <c r="BV27" i="1"/>
  <c r="BT27" i="1"/>
  <c r="BS27" i="1"/>
  <c r="BR27" i="1"/>
  <c r="BP27" i="1"/>
  <c r="BN27" i="1"/>
  <c r="BL27" i="1"/>
  <c r="BK27" i="1"/>
  <c r="BJ27" i="1"/>
  <c r="BH27" i="1"/>
  <c r="BG27" i="1"/>
  <c r="BF27" i="1"/>
  <c r="BD27" i="1"/>
  <c r="BC27" i="1"/>
  <c r="BB27" i="1"/>
  <c r="AZ27" i="1"/>
  <c r="AX27" i="1"/>
  <c r="AV27" i="1"/>
  <c r="AU27" i="1"/>
  <c r="AT27" i="1"/>
  <c r="AR27" i="1"/>
  <c r="AQ27" i="1"/>
  <c r="AP27" i="1"/>
  <c r="AN27" i="1"/>
  <c r="AM27" i="1"/>
  <c r="AL27" i="1"/>
  <c r="AJ27" i="1"/>
  <c r="AH27" i="1"/>
  <c r="AF27" i="1"/>
  <c r="AE27" i="1"/>
  <c r="AD27" i="1"/>
  <c r="AB27" i="1"/>
  <c r="AA27" i="1"/>
  <c r="Z27" i="1"/>
  <c r="X27" i="1"/>
  <c r="W27" i="1"/>
  <c r="V27" i="1"/>
  <c r="T27" i="1"/>
  <c r="R27" i="1"/>
  <c r="P27" i="1"/>
  <c r="O27" i="1"/>
  <c r="N27" i="1"/>
  <c r="L27" i="1"/>
  <c r="EJ26" i="1"/>
  <c r="EH26" i="1"/>
  <c r="EG26" i="1"/>
  <c r="EE26" i="1"/>
  <c r="EE25" i="1" s="1"/>
  <c r="EC26" i="1"/>
  <c r="EC25" i="1" s="1"/>
  <c r="EA26" i="1"/>
  <c r="EA25" i="1" s="1"/>
  <c r="DY26" i="1"/>
  <c r="DW26" i="1"/>
  <c r="DW25" i="1" s="1"/>
  <c r="DU26" i="1"/>
  <c r="DU25" i="1" s="1"/>
  <c r="DS26" i="1"/>
  <c r="DQ26" i="1"/>
  <c r="DO26" i="1"/>
  <c r="DO25" i="1" s="1"/>
  <c r="DM26" i="1"/>
  <c r="DM25" i="1" s="1"/>
  <c r="DK26" i="1"/>
  <c r="DK25" i="1" s="1"/>
  <c r="DI26" i="1"/>
  <c r="DG26" i="1"/>
  <c r="DG25" i="1" s="1"/>
  <c r="DE26" i="1"/>
  <c r="DE25" i="1" s="1"/>
  <c r="DC26" i="1"/>
  <c r="DA26" i="1"/>
  <c r="CY26" i="1"/>
  <c r="CY25" i="1" s="1"/>
  <c r="CW26" i="1"/>
  <c r="CW25" i="1" s="1"/>
  <c r="CU26" i="1"/>
  <c r="CU25" i="1" s="1"/>
  <c r="CS26" i="1"/>
  <c r="CQ26" i="1"/>
  <c r="CQ25" i="1" s="1"/>
  <c r="CO26" i="1"/>
  <c r="CO25" i="1" s="1"/>
  <c r="CM26" i="1"/>
  <c r="CK26" i="1"/>
  <c r="CI26" i="1"/>
  <c r="CI25" i="1" s="1"/>
  <c r="CG26" i="1"/>
  <c r="CG25" i="1" s="1"/>
  <c r="CE26" i="1"/>
  <c r="CE25" i="1" s="1"/>
  <c r="CC26" i="1"/>
  <c r="CA26" i="1"/>
  <c r="CA25" i="1" s="1"/>
  <c r="BY26" i="1"/>
  <c r="BY25" i="1" s="1"/>
  <c r="BW26" i="1"/>
  <c r="BU26" i="1"/>
  <c r="BS26" i="1"/>
  <c r="BS25" i="1" s="1"/>
  <c r="BQ26" i="1"/>
  <c r="BQ25" i="1" s="1"/>
  <c r="BO26" i="1"/>
  <c r="BO25" i="1" s="1"/>
  <c r="BM26" i="1"/>
  <c r="BM25" i="1" s="1"/>
  <c r="BK26" i="1"/>
  <c r="BK25" i="1" s="1"/>
  <c r="BI26" i="1"/>
  <c r="BI25" i="1" s="1"/>
  <c r="BG26" i="1"/>
  <c r="BG25" i="1" s="1"/>
  <c r="BE26" i="1"/>
  <c r="BC26" i="1"/>
  <c r="BC25" i="1" s="1"/>
  <c r="BA26" i="1"/>
  <c r="BA25" i="1" s="1"/>
  <c r="AY26" i="1"/>
  <c r="AW26" i="1"/>
  <c r="AW25" i="1" s="1"/>
  <c r="AU26" i="1"/>
  <c r="AU25" i="1" s="1"/>
  <c r="AS26" i="1"/>
  <c r="AS25" i="1" s="1"/>
  <c r="AQ26" i="1"/>
  <c r="AQ25" i="1" s="1"/>
  <c r="AO26" i="1"/>
  <c r="AM26" i="1"/>
  <c r="AM25" i="1" s="1"/>
  <c r="AK26" i="1"/>
  <c r="AK25" i="1" s="1"/>
  <c r="AI26" i="1"/>
  <c r="AG26" i="1"/>
  <c r="AG25" i="1" s="1"/>
  <c r="AE26" i="1"/>
  <c r="AE25" i="1" s="1"/>
  <c r="AC26" i="1"/>
  <c r="AC25" i="1" s="1"/>
  <c r="AA26" i="1"/>
  <c r="AA25" i="1" s="1"/>
  <c r="Y26" i="1"/>
  <c r="W26" i="1"/>
  <c r="W25" i="1" s="1"/>
  <c r="U26" i="1"/>
  <c r="U25" i="1" s="1"/>
  <c r="S26" i="1"/>
  <c r="S25" i="1" s="1"/>
  <c r="Q26" i="1"/>
  <c r="O26" i="1"/>
  <c r="O25" i="1" s="1"/>
  <c r="M26" i="1"/>
  <c r="M25" i="1" s="1"/>
  <c r="EH25" i="1"/>
  <c r="EG25" i="1"/>
  <c r="EF25" i="1"/>
  <c r="ED25" i="1"/>
  <c r="EB25" i="1"/>
  <c r="DZ25" i="1"/>
  <c r="DY25" i="1"/>
  <c r="DX25" i="1"/>
  <c r="DV25" i="1"/>
  <c r="DT25" i="1"/>
  <c r="DS25" i="1"/>
  <c r="DR25" i="1"/>
  <c r="DQ25" i="1"/>
  <c r="DP25" i="1"/>
  <c r="DN25" i="1"/>
  <c r="DL25" i="1"/>
  <c r="DJ25" i="1"/>
  <c r="DI25" i="1"/>
  <c r="DH25" i="1"/>
  <c r="DF25" i="1"/>
  <c r="DD25" i="1"/>
  <c r="DC25" i="1"/>
  <c r="DB25" i="1"/>
  <c r="DA25" i="1"/>
  <c r="CZ25" i="1"/>
  <c r="CX25" i="1"/>
  <c r="CV25" i="1"/>
  <c r="CT25" i="1"/>
  <c r="CS25" i="1"/>
  <c r="CR25" i="1"/>
  <c r="CP25" i="1"/>
  <c r="CN25" i="1"/>
  <c r="CM25" i="1"/>
  <c r="CL25" i="1"/>
  <c r="CK25" i="1"/>
  <c r="CJ25" i="1"/>
  <c r="CH25" i="1"/>
  <c r="CF25" i="1"/>
  <c r="CD25" i="1"/>
  <c r="CC25" i="1"/>
  <c r="CB25" i="1"/>
  <c r="BZ25" i="1"/>
  <c r="BX25" i="1"/>
  <c r="BW25" i="1"/>
  <c r="BV25" i="1"/>
  <c r="BU25" i="1"/>
  <c r="BT25" i="1"/>
  <c r="BR25" i="1"/>
  <c r="BP25" i="1"/>
  <c r="BN25" i="1"/>
  <c r="BL25" i="1"/>
  <c r="BJ25" i="1"/>
  <c r="BH25" i="1"/>
  <c r="BF25" i="1"/>
  <c r="BE25" i="1"/>
  <c r="BD25" i="1"/>
  <c r="BB25" i="1"/>
  <c r="AZ25" i="1"/>
  <c r="AY25" i="1"/>
  <c r="AX25" i="1"/>
  <c r="AV25" i="1"/>
  <c r="AT25" i="1"/>
  <c r="AR25" i="1"/>
  <c r="AP25" i="1"/>
  <c r="AO25" i="1"/>
  <c r="AN25" i="1"/>
  <c r="AL25" i="1"/>
  <c r="AJ25" i="1"/>
  <c r="AI25" i="1"/>
  <c r="AH25" i="1"/>
  <c r="AF25" i="1"/>
  <c r="AD25" i="1"/>
  <c r="AB25" i="1"/>
  <c r="Z25" i="1"/>
  <c r="Y25" i="1"/>
  <c r="X25" i="1"/>
  <c r="V25" i="1"/>
  <c r="T25" i="1"/>
  <c r="R25" i="1"/>
  <c r="Q25" i="1"/>
  <c r="P25" i="1"/>
  <c r="N25" i="1"/>
  <c r="L25" i="1"/>
  <c r="EH24" i="1"/>
  <c r="EJ24" i="1" s="1"/>
  <c r="EG24" i="1"/>
  <c r="EE24" i="1"/>
  <c r="EC24" i="1"/>
  <c r="EA24" i="1"/>
  <c r="DY24" i="1"/>
  <c r="DW24" i="1"/>
  <c r="DU24" i="1"/>
  <c r="DS24" i="1"/>
  <c r="DQ24" i="1"/>
  <c r="DO24" i="1"/>
  <c r="DM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M24" i="1"/>
  <c r="EJ23" i="1"/>
  <c r="EH23" i="1"/>
  <c r="EG23" i="1"/>
  <c r="EE23" i="1"/>
  <c r="EC23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M23" i="1"/>
  <c r="EH22" i="1"/>
  <c r="EG22" i="1"/>
  <c r="S22" i="1"/>
  <c r="G22" i="1"/>
  <c r="EH21" i="1"/>
  <c r="EG21" i="1"/>
  <c r="EI21" i="1" s="1"/>
  <c r="S21" i="1"/>
  <c r="G21" i="1"/>
  <c r="EH20" i="1"/>
  <c r="EJ20" i="1" s="1"/>
  <c r="EG20" i="1"/>
  <c r="S20" i="1"/>
  <c r="G20" i="1"/>
  <c r="EH19" i="1"/>
  <c r="EJ19" i="1" s="1"/>
  <c r="EG19" i="1"/>
  <c r="EI19" i="1" s="1"/>
  <c r="S19" i="1"/>
  <c r="G19" i="1"/>
  <c r="EH18" i="1"/>
  <c r="EG18" i="1"/>
  <c r="S18" i="1"/>
  <c r="G18" i="1"/>
  <c r="EH17" i="1"/>
  <c r="EG17" i="1"/>
  <c r="S17" i="1"/>
  <c r="G17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M11" i="1" s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R16" i="1"/>
  <c r="EH16" i="1" s="1"/>
  <c r="EJ16" i="1" s="1"/>
  <c r="Q16" i="1"/>
  <c r="O16" i="1"/>
  <c r="M16" i="1"/>
  <c r="G16" i="1"/>
  <c r="EH15" i="1"/>
  <c r="EJ15" i="1" s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C11" i="1" s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Q11" i="1" s="1"/>
  <c r="O15" i="1"/>
  <c r="M15" i="1"/>
  <c r="EJ14" i="1"/>
  <c r="EH14" i="1"/>
  <c r="EG14" i="1"/>
  <c r="EE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EH13" i="1"/>
  <c r="EG13" i="1"/>
  <c r="EE13" i="1"/>
  <c r="EC13" i="1"/>
  <c r="EA13" i="1"/>
  <c r="DY13" i="1"/>
  <c r="DW13" i="1"/>
  <c r="DU13" i="1"/>
  <c r="DU11" i="1" s="1"/>
  <c r="DS13" i="1"/>
  <c r="DQ13" i="1"/>
  <c r="DO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M13" i="1"/>
  <c r="M11" i="1" s="1"/>
  <c r="EJ12" i="1"/>
  <c r="EH12" i="1"/>
  <c r="EG12" i="1"/>
  <c r="EE12" i="1"/>
  <c r="EC12" i="1"/>
  <c r="EA12" i="1"/>
  <c r="DY12" i="1"/>
  <c r="DW12" i="1"/>
  <c r="DU12" i="1"/>
  <c r="DS12" i="1"/>
  <c r="DQ12" i="1"/>
  <c r="DO12" i="1"/>
  <c r="DM12" i="1"/>
  <c r="DM11" i="1" s="1"/>
  <c r="DK12" i="1"/>
  <c r="DI12" i="1"/>
  <c r="DG12" i="1"/>
  <c r="DE12" i="1"/>
  <c r="DC12" i="1"/>
  <c r="DA12" i="1"/>
  <c r="CY12" i="1"/>
  <c r="CW12" i="1"/>
  <c r="CU12" i="1"/>
  <c r="CS12" i="1"/>
  <c r="CQ12" i="1"/>
  <c r="CO12" i="1"/>
  <c r="CO11" i="1" s="1"/>
  <c r="CM12" i="1"/>
  <c r="CK12" i="1"/>
  <c r="CI12" i="1"/>
  <c r="CG12" i="1"/>
  <c r="CE12" i="1"/>
  <c r="CC12" i="1"/>
  <c r="CA12" i="1"/>
  <c r="BY12" i="1"/>
  <c r="BY11" i="1" s="1"/>
  <c r="BW12" i="1"/>
  <c r="BU12" i="1"/>
  <c r="BS12" i="1"/>
  <c r="BQ12" i="1"/>
  <c r="BQ11" i="1" s="1"/>
  <c r="BO12" i="1"/>
  <c r="BM12" i="1"/>
  <c r="BK12" i="1"/>
  <c r="BI12" i="1"/>
  <c r="BG12" i="1"/>
  <c r="BE12" i="1"/>
  <c r="BC12" i="1"/>
  <c r="BA12" i="1"/>
  <c r="BA11" i="1" s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C11" i="1" s="1"/>
  <c r="AA12" i="1"/>
  <c r="Y12" i="1"/>
  <c r="W12" i="1"/>
  <c r="U12" i="1"/>
  <c r="S12" i="1"/>
  <c r="Q12" i="1"/>
  <c r="O12" i="1"/>
  <c r="M12" i="1"/>
  <c r="EF11" i="1"/>
  <c r="ED11" i="1"/>
  <c r="EC11" i="1"/>
  <c r="EB11" i="1"/>
  <c r="DZ11" i="1"/>
  <c r="DX11" i="1"/>
  <c r="DV11" i="1"/>
  <c r="DV187" i="1" s="1"/>
  <c r="DV190" i="1" s="1"/>
  <c r="DT11" i="1"/>
  <c r="DR11" i="1"/>
  <c r="DP11" i="1"/>
  <c r="DP187" i="1" s="1"/>
  <c r="DP190" i="1" s="1"/>
  <c r="DN11" i="1"/>
  <c r="DN187" i="1" s="1"/>
  <c r="DN190" i="1" s="1"/>
  <c r="DL11" i="1"/>
  <c r="DJ11" i="1"/>
  <c r="DJ187" i="1" s="1"/>
  <c r="DJ190" i="1" s="1"/>
  <c r="DI11" i="1"/>
  <c r="DH11" i="1"/>
  <c r="DF11" i="1"/>
  <c r="DF187" i="1" s="1"/>
  <c r="DF190" i="1" s="1"/>
  <c r="DE11" i="1"/>
  <c r="DD11" i="1"/>
  <c r="DD187" i="1" s="1"/>
  <c r="DD190" i="1" s="1"/>
  <c r="DB11" i="1"/>
  <c r="CZ11" i="1"/>
  <c r="CX11" i="1"/>
  <c r="CX187" i="1" s="1"/>
  <c r="CX190" i="1" s="1"/>
  <c r="CW11" i="1"/>
  <c r="CV11" i="1"/>
  <c r="CT11" i="1"/>
  <c r="CS11" i="1"/>
  <c r="CR11" i="1"/>
  <c r="CR187" i="1" s="1"/>
  <c r="CR190" i="1" s="1"/>
  <c r="CP11" i="1"/>
  <c r="CP187" i="1" s="1"/>
  <c r="CP190" i="1" s="1"/>
  <c r="CN11" i="1"/>
  <c r="CN187" i="1" s="1"/>
  <c r="CN190" i="1" s="1"/>
  <c r="CL11" i="1"/>
  <c r="CL187" i="1" s="1"/>
  <c r="CL190" i="1" s="1"/>
  <c r="CJ11" i="1"/>
  <c r="CH11" i="1"/>
  <c r="CG11" i="1"/>
  <c r="CF11" i="1"/>
  <c r="CF187" i="1" s="1"/>
  <c r="CF190" i="1" s="1"/>
  <c r="CD11" i="1"/>
  <c r="CB11" i="1"/>
  <c r="CB187" i="1" s="1"/>
  <c r="CB190" i="1" s="1"/>
  <c r="BZ11" i="1"/>
  <c r="BZ187" i="1" s="1"/>
  <c r="BZ190" i="1" s="1"/>
  <c r="BX11" i="1"/>
  <c r="BV11" i="1"/>
  <c r="BV187" i="1" s="1"/>
  <c r="BV190" i="1" s="1"/>
  <c r="BT11" i="1"/>
  <c r="BT187" i="1" s="1"/>
  <c r="BT190" i="1" s="1"/>
  <c r="BR11" i="1"/>
  <c r="BP11" i="1"/>
  <c r="BP187" i="1" s="1"/>
  <c r="BP190" i="1" s="1"/>
  <c r="BN11" i="1"/>
  <c r="BN187" i="1" s="1"/>
  <c r="BN190" i="1" s="1"/>
  <c r="BL11" i="1"/>
  <c r="BJ11" i="1"/>
  <c r="BJ187" i="1" s="1"/>
  <c r="BJ190" i="1" s="1"/>
  <c r="BI11" i="1"/>
  <c r="BH11" i="1"/>
  <c r="BH187" i="1" s="1"/>
  <c r="BH190" i="1" s="1"/>
  <c r="BF11" i="1"/>
  <c r="BD11" i="1"/>
  <c r="BD187" i="1" s="1"/>
  <c r="BD190" i="1" s="1"/>
  <c r="BB11" i="1"/>
  <c r="BB187" i="1" s="1"/>
  <c r="BB190" i="1" s="1"/>
  <c r="AZ11" i="1"/>
  <c r="AX11" i="1"/>
  <c r="AX187" i="1" s="1"/>
  <c r="AX190" i="1" s="1"/>
  <c r="AW11" i="1"/>
  <c r="AV11" i="1"/>
  <c r="AT11" i="1"/>
  <c r="AS11" i="1"/>
  <c r="AR11" i="1"/>
  <c r="AR187" i="1" s="1"/>
  <c r="AR190" i="1" s="1"/>
  <c r="AP11" i="1"/>
  <c r="AN11" i="1"/>
  <c r="AL11" i="1"/>
  <c r="AL187" i="1" s="1"/>
  <c r="AL190" i="1" s="1"/>
  <c r="AK11" i="1"/>
  <c r="AJ11" i="1"/>
  <c r="AH11" i="1"/>
  <c r="AG11" i="1"/>
  <c r="AF11" i="1"/>
  <c r="AF187" i="1" s="1"/>
  <c r="AF190" i="1" s="1"/>
  <c r="AD11" i="1"/>
  <c r="AD187" i="1" s="1"/>
  <c r="AD190" i="1" s="1"/>
  <c r="AB11" i="1"/>
  <c r="AB187" i="1" s="1"/>
  <c r="AB190" i="1" s="1"/>
  <c r="Z11" i="1"/>
  <c r="Z187" i="1" s="1"/>
  <c r="Z190" i="1" s="1"/>
  <c r="X11" i="1"/>
  <c r="X187" i="1" s="1"/>
  <c r="X190" i="1" s="1"/>
  <c r="V11" i="1"/>
  <c r="U11" i="1"/>
  <c r="T11" i="1"/>
  <c r="T187" i="1" s="1"/>
  <c r="T190" i="1" s="1"/>
  <c r="R11" i="1"/>
  <c r="R187" i="1" s="1"/>
  <c r="R190" i="1" s="1"/>
  <c r="P11" i="1"/>
  <c r="P187" i="1" s="1"/>
  <c r="P190" i="1" s="1"/>
  <c r="N11" i="1"/>
  <c r="N187" i="1" s="1"/>
  <c r="N190" i="1" s="1"/>
  <c r="L11" i="1"/>
  <c r="EI12" i="1" l="1"/>
  <c r="AA11" i="1"/>
  <c r="AI11" i="1"/>
  <c r="AQ11" i="1"/>
  <c r="AY11" i="1"/>
  <c r="BG11" i="1"/>
  <c r="BO11" i="1"/>
  <c r="BW11" i="1"/>
  <c r="CE11" i="1"/>
  <c r="CM11" i="1"/>
  <c r="CU11" i="1"/>
  <c r="DC11" i="1"/>
  <c r="DK11" i="1"/>
  <c r="DS11" i="1"/>
  <c r="EA11" i="1"/>
  <c r="M29" i="1"/>
  <c r="U29" i="1"/>
  <c r="AC29" i="1"/>
  <c r="AK29" i="1"/>
  <c r="AS29" i="1"/>
  <c r="BA29" i="1"/>
  <c r="BI29" i="1"/>
  <c r="BQ29" i="1"/>
  <c r="BY29" i="1"/>
  <c r="CG29" i="1"/>
  <c r="CO29" i="1"/>
  <c r="CW29" i="1"/>
  <c r="DE29" i="1"/>
  <c r="DM29" i="1"/>
  <c r="DU29" i="1"/>
  <c r="EC29" i="1"/>
  <c r="EI35" i="1"/>
  <c r="EI34" i="1" s="1"/>
  <c r="O36" i="1"/>
  <c r="W36" i="1"/>
  <c r="AE36" i="1"/>
  <c r="AM36" i="1"/>
  <c r="AU36" i="1"/>
  <c r="BC36" i="1"/>
  <c r="BK36" i="1"/>
  <c r="BS36" i="1"/>
  <c r="CA36" i="1"/>
  <c r="CI36" i="1"/>
  <c r="CQ36" i="1"/>
  <c r="CY36" i="1"/>
  <c r="DG36" i="1"/>
  <c r="DO36" i="1"/>
  <c r="DW36" i="1"/>
  <c r="EE36" i="1"/>
  <c r="EI39" i="1"/>
  <c r="Y40" i="1"/>
  <c r="AG40" i="1"/>
  <c r="AO40" i="1"/>
  <c r="BE40" i="1"/>
  <c r="BM40" i="1"/>
  <c r="BU40" i="1"/>
  <c r="CK40" i="1"/>
  <c r="CS40" i="1"/>
  <c r="DA40" i="1"/>
  <c r="DQ40" i="1"/>
  <c r="DY40" i="1"/>
  <c r="EG40" i="1"/>
  <c r="AC48" i="1"/>
  <c r="AC45" i="1"/>
  <c r="BI45" i="1"/>
  <c r="CG45" i="1"/>
  <c r="CW45" i="1"/>
  <c r="DM45" i="1"/>
  <c r="EC45" i="1"/>
  <c r="S74" i="1"/>
  <c r="AA74" i="1"/>
  <c r="AI74" i="1"/>
  <c r="AQ74" i="1"/>
  <c r="AY74" i="1"/>
  <c r="BG74" i="1"/>
  <c r="BO74" i="1"/>
  <c r="BW74" i="1"/>
  <c r="AO79" i="1"/>
  <c r="BM79" i="1"/>
  <c r="DA79" i="1"/>
  <c r="DY79" i="1"/>
  <c r="L187" i="1"/>
  <c r="L190" i="1" s="1"/>
  <c r="V187" i="1"/>
  <c r="V190" i="1" s="1"/>
  <c r="AH187" i="1"/>
  <c r="AH190" i="1" s="1"/>
  <c r="AN187" i="1"/>
  <c r="AN190" i="1" s="1"/>
  <c r="AT187" i="1"/>
  <c r="AT190" i="1" s="1"/>
  <c r="AZ187" i="1"/>
  <c r="AZ190" i="1" s="1"/>
  <c r="BF187" i="1"/>
  <c r="BF190" i="1" s="1"/>
  <c r="BL187" i="1"/>
  <c r="BL190" i="1" s="1"/>
  <c r="BX187" i="1"/>
  <c r="BX190" i="1" s="1"/>
  <c r="CH187" i="1"/>
  <c r="CH190" i="1" s="1"/>
  <c r="CT187" i="1"/>
  <c r="CT190" i="1" s="1"/>
  <c r="CZ187" i="1"/>
  <c r="CZ190" i="1" s="1"/>
  <c r="DL187" i="1"/>
  <c r="DL190" i="1" s="1"/>
  <c r="DR187" i="1"/>
  <c r="DR190" i="1" s="1"/>
  <c r="DX187" i="1"/>
  <c r="DX190" i="1" s="1"/>
  <c r="ED187" i="1"/>
  <c r="ED190" i="1" s="1"/>
  <c r="Y11" i="1"/>
  <c r="AO11" i="1"/>
  <c r="BE11" i="1"/>
  <c r="BU11" i="1"/>
  <c r="CK11" i="1"/>
  <c r="DA11" i="1"/>
  <c r="DQ11" i="1"/>
  <c r="DY11" i="1"/>
  <c r="EG11" i="1"/>
  <c r="EI15" i="1"/>
  <c r="AA40" i="1"/>
  <c r="BG40" i="1"/>
  <c r="CM40" i="1"/>
  <c r="DS40" i="1"/>
  <c r="Q48" i="1"/>
  <c r="Y48" i="1"/>
  <c r="AG48" i="1"/>
  <c r="AO48" i="1"/>
  <c r="AW48" i="1"/>
  <c r="BE48" i="1"/>
  <c r="BM48" i="1"/>
  <c r="BU48" i="1"/>
  <c r="CC48" i="1"/>
  <c r="CK48" i="1"/>
  <c r="CS48" i="1"/>
  <c r="DA48" i="1"/>
  <c r="DI48" i="1"/>
  <c r="DQ48" i="1"/>
  <c r="DY48" i="1"/>
  <c r="EG48" i="1"/>
  <c r="EI54" i="1"/>
  <c r="EI55" i="1"/>
  <c r="AJ187" i="1"/>
  <c r="AJ190" i="1" s="1"/>
  <c r="AP187" i="1"/>
  <c r="AP190" i="1" s="1"/>
  <c r="AV187" i="1"/>
  <c r="AV190" i="1" s="1"/>
  <c r="BR187" i="1"/>
  <c r="BR190" i="1" s="1"/>
  <c r="CD187" i="1"/>
  <c r="CD190" i="1" s="1"/>
  <c r="CJ187" i="1"/>
  <c r="CJ190" i="1" s="1"/>
  <c r="CV187" i="1"/>
  <c r="CV190" i="1" s="1"/>
  <c r="DB187" i="1"/>
  <c r="DB190" i="1" s="1"/>
  <c r="DH187" i="1"/>
  <c r="DH190" i="1" s="1"/>
  <c r="DT187" i="1"/>
  <c r="DT190" i="1" s="1"/>
  <c r="DZ187" i="1"/>
  <c r="DZ190" i="1" s="1"/>
  <c r="EF187" i="1"/>
  <c r="EF190" i="1" s="1"/>
  <c r="EI17" i="1"/>
  <c r="EI20" i="1"/>
  <c r="EI23" i="1"/>
  <c r="M36" i="1"/>
  <c r="AC36" i="1"/>
  <c r="AS36" i="1"/>
  <c r="BI36" i="1"/>
  <c r="BY36" i="1"/>
  <c r="CO36" i="1"/>
  <c r="DE36" i="1"/>
  <c r="DU36" i="1"/>
  <c r="CS74" i="1"/>
  <c r="BQ79" i="1"/>
  <c r="EC79" i="1"/>
  <c r="CE74" i="1"/>
  <c r="CM74" i="1"/>
  <c r="CU74" i="1"/>
  <c r="DC74" i="1"/>
  <c r="DK74" i="1"/>
  <c r="DS74" i="1"/>
  <c r="EA74" i="1"/>
  <c r="EH74" i="1"/>
  <c r="AW74" i="1"/>
  <c r="BM74" i="1"/>
  <c r="DI74" i="1"/>
  <c r="DY74" i="1"/>
  <c r="EI121" i="1"/>
  <c r="AA119" i="1"/>
  <c r="AQ119" i="1"/>
  <c r="BG119" i="1"/>
  <c r="CM119" i="1"/>
  <c r="DC119" i="1"/>
  <c r="DS119" i="1"/>
  <c r="EI73" i="1"/>
  <c r="EI72" i="1" s="1"/>
  <c r="O74" i="1"/>
  <c r="W74" i="1"/>
  <c r="AE74" i="1"/>
  <c r="AM74" i="1"/>
  <c r="AU74" i="1"/>
  <c r="BC74" i="1"/>
  <c r="BK74" i="1"/>
  <c r="BS74" i="1"/>
  <c r="CA74" i="1"/>
  <c r="CI74" i="1"/>
  <c r="CQ74" i="1"/>
  <c r="CY74" i="1"/>
  <c r="DG74" i="1"/>
  <c r="DO74" i="1"/>
  <c r="DW74" i="1"/>
  <c r="EE74" i="1"/>
  <c r="EI77" i="1"/>
  <c r="AC79" i="1"/>
  <c r="AK79" i="1"/>
  <c r="AS79" i="1"/>
  <c r="BA79" i="1"/>
  <c r="BI79" i="1"/>
  <c r="BY79" i="1"/>
  <c r="CO79" i="1"/>
  <c r="CW79" i="1"/>
  <c r="DE79" i="1"/>
  <c r="DM79" i="1"/>
  <c r="DU79" i="1"/>
  <c r="EI85" i="1"/>
  <c r="EI86" i="1"/>
  <c r="M98" i="1"/>
  <c r="AC98" i="1"/>
  <c r="AS98" i="1"/>
  <c r="BI98" i="1"/>
  <c r="BY98" i="1"/>
  <c r="CO98" i="1"/>
  <c r="DE98" i="1"/>
  <c r="U48" i="1"/>
  <c r="AK48" i="1"/>
  <c r="BA48" i="1"/>
  <c r="BQ48" i="1"/>
  <c r="CG48" i="1"/>
  <c r="CW48" i="1"/>
  <c r="DM48" i="1"/>
  <c r="EC48" i="1"/>
  <c r="AE59" i="1"/>
  <c r="BK59" i="1"/>
  <c r="CQ59" i="1"/>
  <c r="DW59" i="1"/>
  <c r="EI93" i="1"/>
  <c r="EI94" i="1"/>
  <c r="O105" i="1"/>
  <c r="W105" i="1"/>
  <c r="AE105" i="1"/>
  <c r="AM105" i="1"/>
  <c r="AU105" i="1"/>
  <c r="BC105" i="1"/>
  <c r="BK105" i="1"/>
  <c r="BS105" i="1"/>
  <c r="CA105" i="1"/>
  <c r="CI105" i="1"/>
  <c r="CQ105" i="1"/>
  <c r="CY105" i="1"/>
  <c r="DG105" i="1"/>
  <c r="DO105" i="1"/>
  <c r="DW105" i="1"/>
  <c r="EE105" i="1"/>
  <c r="EI135" i="1"/>
  <c r="CW134" i="1"/>
  <c r="DE134" i="1"/>
  <c r="DM134" i="1"/>
  <c r="EC134" i="1"/>
  <c r="EI136" i="1"/>
  <c r="S141" i="1"/>
  <c r="AA141" i="1"/>
  <c r="AI141" i="1"/>
  <c r="AQ141" i="1"/>
  <c r="AY141" i="1"/>
  <c r="BG141" i="1"/>
  <c r="BO141" i="1"/>
  <c r="BW141" i="1"/>
  <c r="CE141" i="1"/>
  <c r="CM141" i="1"/>
  <c r="CU141" i="1"/>
  <c r="DC141" i="1"/>
  <c r="DK141" i="1"/>
  <c r="DS141" i="1"/>
  <c r="EA141" i="1"/>
  <c r="EH141" i="1"/>
  <c r="EI110" i="1"/>
  <c r="DU98" i="1"/>
  <c r="EI102" i="1"/>
  <c r="DM98" i="1"/>
  <c r="EC98" i="1"/>
  <c r="EI103" i="1"/>
  <c r="M105" i="1"/>
  <c r="U105" i="1"/>
  <c r="AC105" i="1"/>
  <c r="AK105" i="1"/>
  <c r="AS105" i="1"/>
  <c r="BA105" i="1"/>
  <c r="BI105" i="1"/>
  <c r="BQ105" i="1"/>
  <c r="BY105" i="1"/>
  <c r="CG105" i="1"/>
  <c r="CO105" i="1"/>
  <c r="CW105" i="1"/>
  <c r="DE105" i="1"/>
  <c r="DM105" i="1"/>
  <c r="DU105" i="1"/>
  <c r="EC105" i="1"/>
  <c r="S105" i="1"/>
  <c r="AA105" i="1"/>
  <c r="AI105" i="1"/>
  <c r="AQ105" i="1"/>
  <c r="AY105" i="1"/>
  <c r="BG105" i="1"/>
  <c r="BO105" i="1"/>
  <c r="BW105" i="1"/>
  <c r="CE105" i="1"/>
  <c r="CM105" i="1"/>
  <c r="CU105" i="1"/>
  <c r="DC105" i="1"/>
  <c r="DK105" i="1"/>
  <c r="DS105" i="1"/>
  <c r="EA105" i="1"/>
  <c r="AG105" i="1"/>
  <c r="BM105" i="1"/>
  <c r="CS105" i="1"/>
  <c r="DQ105" i="1"/>
  <c r="EG105" i="1"/>
  <c r="Q148" i="1"/>
  <c r="Y148" i="1"/>
  <c r="AG148" i="1"/>
  <c r="AO148" i="1"/>
  <c r="AW148" i="1"/>
  <c r="BE148" i="1"/>
  <c r="BM148" i="1"/>
  <c r="BU148" i="1"/>
  <c r="CC148" i="1"/>
  <c r="CK148" i="1"/>
  <c r="CS148" i="1"/>
  <c r="DA148" i="1"/>
  <c r="DI148" i="1"/>
  <c r="DQ148" i="1"/>
  <c r="DY148" i="1"/>
  <c r="EG148" i="1"/>
  <c r="EI153" i="1"/>
  <c r="EI154" i="1"/>
  <c r="EI158" i="1"/>
  <c r="EI157" i="1" s="1"/>
  <c r="EI171" i="1"/>
  <c r="EI172" i="1"/>
  <c r="M174" i="1"/>
  <c r="AK174" i="1"/>
  <c r="BA174" i="1"/>
  <c r="BI174" i="1"/>
  <c r="BY174" i="1"/>
  <c r="CW174" i="1"/>
  <c r="DM174" i="1"/>
  <c r="DU174" i="1"/>
  <c r="EI176" i="1"/>
  <c r="EB187" i="1"/>
  <c r="EB190" i="1" s="1"/>
  <c r="S16" i="1"/>
  <c r="EI16" i="1" s="1"/>
  <c r="EI22" i="1"/>
  <c r="EI24" i="1"/>
  <c r="O29" i="1"/>
  <c r="W29" i="1"/>
  <c r="AE29" i="1"/>
  <c r="AM29" i="1"/>
  <c r="AU29" i="1"/>
  <c r="BC29" i="1"/>
  <c r="BK29" i="1"/>
  <c r="BS29" i="1"/>
  <c r="CA29" i="1"/>
  <c r="CI29" i="1"/>
  <c r="CQ29" i="1"/>
  <c r="CY29" i="1"/>
  <c r="DG29" i="1"/>
  <c r="DO29" i="1"/>
  <c r="DW29" i="1"/>
  <c r="EE29" i="1"/>
  <c r="EI31" i="1"/>
  <c r="EH48" i="1"/>
  <c r="EJ49" i="1"/>
  <c r="EI41" i="1"/>
  <c r="EH45" i="1"/>
  <c r="EJ46" i="1"/>
  <c r="O11" i="1"/>
  <c r="W11" i="1"/>
  <c r="AE11" i="1"/>
  <c r="AM11" i="1"/>
  <c r="AU11" i="1"/>
  <c r="BC11" i="1"/>
  <c r="BK11" i="1"/>
  <c r="BS11" i="1"/>
  <c r="CA11" i="1"/>
  <c r="CI11" i="1"/>
  <c r="CQ11" i="1"/>
  <c r="CY11" i="1"/>
  <c r="DG11" i="1"/>
  <c r="DO11" i="1"/>
  <c r="DW11" i="1"/>
  <c r="EE11" i="1"/>
  <c r="EI13" i="1"/>
  <c r="EI14" i="1"/>
  <c r="EI18" i="1"/>
  <c r="EH29" i="1"/>
  <c r="EI37" i="1"/>
  <c r="EI38" i="1"/>
  <c r="O40" i="1"/>
  <c r="W40" i="1"/>
  <c r="AE40" i="1"/>
  <c r="AM40" i="1"/>
  <c r="AU40" i="1"/>
  <c r="BC40" i="1"/>
  <c r="BK40" i="1"/>
  <c r="BS40" i="1"/>
  <c r="CA40" i="1"/>
  <c r="CI40" i="1"/>
  <c r="CQ40" i="1"/>
  <c r="CY40" i="1"/>
  <c r="DG40" i="1"/>
  <c r="DO40" i="1"/>
  <c r="DW40" i="1"/>
  <c r="EE40" i="1"/>
  <c r="EI42" i="1"/>
  <c r="CE45" i="1"/>
  <c r="CM45" i="1"/>
  <c r="CU45" i="1"/>
  <c r="DC45" i="1"/>
  <c r="DK45" i="1"/>
  <c r="DS45" i="1"/>
  <c r="EA45" i="1"/>
  <c r="EI49" i="1"/>
  <c r="S48" i="1"/>
  <c r="AA48" i="1"/>
  <c r="AI48" i="1"/>
  <c r="AQ48" i="1"/>
  <c r="AY48" i="1"/>
  <c r="BG48" i="1"/>
  <c r="BO48" i="1"/>
  <c r="BW48" i="1"/>
  <c r="CE48" i="1"/>
  <c r="CM48" i="1"/>
  <c r="CU48" i="1"/>
  <c r="DC48" i="1"/>
  <c r="DK48" i="1"/>
  <c r="DS48" i="1"/>
  <c r="EA48" i="1"/>
  <c r="EI56" i="1"/>
  <c r="EI57" i="1"/>
  <c r="EI58" i="1"/>
  <c r="EI70" i="1"/>
  <c r="EI71" i="1"/>
  <c r="Y74" i="1"/>
  <c r="AO74" i="1"/>
  <c r="BE74" i="1"/>
  <c r="BU74" i="1"/>
  <c r="CK74" i="1"/>
  <c r="DA74" i="1"/>
  <c r="DQ74" i="1"/>
  <c r="EG74" i="1"/>
  <c r="EI78" i="1"/>
  <c r="O79" i="1"/>
  <c r="W79" i="1"/>
  <c r="AE79" i="1"/>
  <c r="O45" i="1"/>
  <c r="W45" i="1"/>
  <c r="AE45" i="1"/>
  <c r="AM45" i="1"/>
  <c r="AU45" i="1"/>
  <c r="BC45" i="1"/>
  <c r="BK45" i="1"/>
  <c r="BS45" i="1"/>
  <c r="CA45" i="1"/>
  <c r="CI45" i="1"/>
  <c r="CQ45" i="1"/>
  <c r="CY45" i="1"/>
  <c r="DG45" i="1"/>
  <c r="DO45" i="1"/>
  <c r="DW45" i="1"/>
  <c r="EE45" i="1"/>
  <c r="EI47" i="1"/>
  <c r="O48" i="1"/>
  <c r="W48" i="1"/>
  <c r="AE48" i="1"/>
  <c r="AM48" i="1"/>
  <c r="AU48" i="1"/>
  <c r="BC48" i="1"/>
  <c r="BK48" i="1"/>
  <c r="BS48" i="1"/>
  <c r="CA48" i="1"/>
  <c r="CI48" i="1"/>
  <c r="CQ48" i="1"/>
  <c r="CY48" i="1"/>
  <c r="DG48" i="1"/>
  <c r="DO48" i="1"/>
  <c r="DW48" i="1"/>
  <c r="EE48" i="1"/>
  <c r="EI50" i="1"/>
  <c r="EI51" i="1"/>
  <c r="EI61" i="1"/>
  <c r="AA59" i="1"/>
  <c r="AQ59" i="1"/>
  <c r="BG59" i="1"/>
  <c r="BW59" i="1"/>
  <c r="CM59" i="1"/>
  <c r="DC59" i="1"/>
  <c r="DS59" i="1"/>
  <c r="O63" i="1"/>
  <c r="W63" i="1"/>
  <c r="EI67" i="1"/>
  <c r="EI52" i="1"/>
  <c r="EI53" i="1"/>
  <c r="W59" i="1"/>
  <c r="AM59" i="1"/>
  <c r="BC59" i="1"/>
  <c r="BS59" i="1"/>
  <c r="CI59" i="1"/>
  <c r="CY59" i="1"/>
  <c r="DO59" i="1"/>
  <c r="EE59" i="1"/>
  <c r="EI62" i="1"/>
  <c r="O66" i="1"/>
  <c r="AE66" i="1"/>
  <c r="AU66" i="1"/>
  <c r="BK66" i="1"/>
  <c r="CA66" i="1"/>
  <c r="CQ66" i="1"/>
  <c r="EI75" i="1"/>
  <c r="EI76" i="1"/>
  <c r="EI80" i="1"/>
  <c r="M79" i="1"/>
  <c r="S79" i="1"/>
  <c r="AA79" i="1"/>
  <c r="AI79" i="1"/>
  <c r="AQ79" i="1"/>
  <c r="AY79" i="1"/>
  <c r="BG79" i="1"/>
  <c r="BO79" i="1"/>
  <c r="BW79" i="1"/>
  <c r="CE79" i="1"/>
  <c r="CM79" i="1"/>
  <c r="CU79" i="1"/>
  <c r="DC79" i="1"/>
  <c r="DK79" i="1"/>
  <c r="DS79" i="1"/>
  <c r="EA79" i="1"/>
  <c r="EH79" i="1"/>
  <c r="EI83" i="1"/>
  <c r="EI84" i="1"/>
  <c r="EI91" i="1"/>
  <c r="EI92" i="1"/>
  <c r="O98" i="1"/>
  <c r="W98" i="1"/>
  <c r="AE98" i="1"/>
  <c r="AM98" i="1"/>
  <c r="AU98" i="1"/>
  <c r="BC98" i="1"/>
  <c r="BK98" i="1"/>
  <c r="BS98" i="1"/>
  <c r="CA98" i="1"/>
  <c r="CI98" i="1"/>
  <c r="CQ98" i="1"/>
  <c r="CY98" i="1"/>
  <c r="DG98" i="1"/>
  <c r="DO98" i="1"/>
  <c r="DW98" i="1"/>
  <c r="EE98" i="1"/>
  <c r="EI100" i="1"/>
  <c r="EI101" i="1"/>
  <c r="EH105" i="1"/>
  <c r="EH119" i="1"/>
  <c r="S119" i="1"/>
  <c r="AI119" i="1"/>
  <c r="AY119" i="1"/>
  <c r="BO119" i="1"/>
  <c r="CE119" i="1"/>
  <c r="CU119" i="1"/>
  <c r="DK119" i="1"/>
  <c r="EA119" i="1"/>
  <c r="M125" i="1"/>
  <c r="CU134" i="1"/>
  <c r="DC134" i="1"/>
  <c r="DK134" i="1"/>
  <c r="DS134" i="1"/>
  <c r="EA134" i="1"/>
  <c r="EH134" i="1"/>
  <c r="EI87" i="1"/>
  <c r="EI88" i="1"/>
  <c r="EI95" i="1"/>
  <c r="EI96" i="1"/>
  <c r="EI104" i="1"/>
  <c r="EI107" i="1"/>
  <c r="EI111" i="1"/>
  <c r="EI113" i="1"/>
  <c r="EI114" i="1"/>
  <c r="EI122" i="1"/>
  <c r="EI124" i="1"/>
  <c r="EI123" i="1" s="1"/>
  <c r="EI130" i="1"/>
  <c r="EI131" i="1"/>
  <c r="AM79" i="1"/>
  <c r="AU79" i="1"/>
  <c r="BC79" i="1"/>
  <c r="BK79" i="1"/>
  <c r="BS79" i="1"/>
  <c r="CA79" i="1"/>
  <c r="CI79" i="1"/>
  <c r="CQ79" i="1"/>
  <c r="CY79" i="1"/>
  <c r="DG79" i="1"/>
  <c r="DO79" i="1"/>
  <c r="DW79" i="1"/>
  <c r="EE79" i="1"/>
  <c r="EI81" i="1"/>
  <c r="EI82" i="1"/>
  <c r="EI89" i="1"/>
  <c r="EI90" i="1"/>
  <c r="EI97" i="1"/>
  <c r="EI99" i="1"/>
  <c r="S98" i="1"/>
  <c r="AA98" i="1"/>
  <c r="AI98" i="1"/>
  <c r="AQ98" i="1"/>
  <c r="AY98" i="1"/>
  <c r="BG98" i="1"/>
  <c r="BO98" i="1"/>
  <c r="BW98" i="1"/>
  <c r="CE98" i="1"/>
  <c r="CM98" i="1"/>
  <c r="CU98" i="1"/>
  <c r="DC98" i="1"/>
  <c r="DK98" i="1"/>
  <c r="DS98" i="1"/>
  <c r="EA98" i="1"/>
  <c r="EI108" i="1"/>
  <c r="EI109" i="1"/>
  <c r="M117" i="1"/>
  <c r="EI128" i="1"/>
  <c r="EI127" i="1" s="1"/>
  <c r="EJ128" i="1"/>
  <c r="EI132" i="1"/>
  <c r="EI133" i="1"/>
  <c r="EI137" i="1"/>
  <c r="EI138" i="1"/>
  <c r="EI142" i="1"/>
  <c r="EI141" i="1" s="1"/>
  <c r="EI143" i="1"/>
  <c r="EH148" i="1"/>
  <c r="EI155" i="1"/>
  <c r="EI156" i="1"/>
  <c r="EI160" i="1"/>
  <c r="EJ160" i="1"/>
  <c r="EI173" i="1"/>
  <c r="EI177" i="1"/>
  <c r="EI178" i="1"/>
  <c r="EI186" i="1"/>
  <c r="EI139" i="1"/>
  <c r="EI140" i="1"/>
  <c r="EI134" i="1" s="1"/>
  <c r="EI144" i="1"/>
  <c r="EI145" i="1"/>
  <c r="EI149" i="1"/>
  <c r="EI150" i="1"/>
  <c r="EI148" i="1" s="1"/>
  <c r="EI161" i="1"/>
  <c r="EI162" i="1"/>
  <c r="EI164" i="1"/>
  <c r="EI165" i="1"/>
  <c r="EI181" i="1"/>
  <c r="EI146" i="1"/>
  <c r="EI147" i="1"/>
  <c r="EI151" i="1"/>
  <c r="EI152" i="1"/>
  <c r="EI166" i="1"/>
  <c r="EI167" i="1"/>
  <c r="EI169" i="1"/>
  <c r="EI170" i="1"/>
  <c r="EI182" i="1"/>
  <c r="EI183" i="1"/>
  <c r="EH11" i="1"/>
  <c r="EI40" i="1"/>
  <c r="EJ13" i="1"/>
  <c r="M27" i="1"/>
  <c r="M34" i="1"/>
  <c r="EI44" i="1"/>
  <c r="EI43" i="1" s="1"/>
  <c r="EI46" i="1"/>
  <c r="EI45" i="1" s="1"/>
  <c r="EI48" i="1"/>
  <c r="EI26" i="1"/>
  <c r="EI25" i="1" s="1"/>
  <c r="EI30" i="1"/>
  <c r="EI29" i="1" s="1"/>
  <c r="EI33" i="1"/>
  <c r="EI32" i="1" s="1"/>
  <c r="CG187" i="1"/>
  <c r="CG190" i="1" s="1"/>
  <c r="EH40" i="1"/>
  <c r="U187" i="1"/>
  <c r="U190" i="1" s="1"/>
  <c r="EH36" i="1"/>
  <c r="EJ36" i="1" s="1"/>
  <c r="EH66" i="1"/>
  <c r="EJ67" i="1"/>
  <c r="EI98" i="1"/>
  <c r="M59" i="1"/>
  <c r="U59" i="1"/>
  <c r="AC59" i="1"/>
  <c r="AC187" i="1" s="1"/>
  <c r="AC190" i="1" s="1"/>
  <c r="AK59" i="1"/>
  <c r="AK187" i="1" s="1"/>
  <c r="AK190" i="1" s="1"/>
  <c r="AS59" i="1"/>
  <c r="AS187" i="1" s="1"/>
  <c r="AS190" i="1" s="1"/>
  <c r="BA59" i="1"/>
  <c r="BA187" i="1" s="1"/>
  <c r="BA190" i="1" s="1"/>
  <c r="BI59" i="1"/>
  <c r="BI187" i="1" s="1"/>
  <c r="BI190" i="1" s="1"/>
  <c r="BQ59" i="1"/>
  <c r="BQ187" i="1" s="1"/>
  <c r="BQ190" i="1" s="1"/>
  <c r="BY59" i="1"/>
  <c r="BY187" i="1" s="1"/>
  <c r="BY190" i="1" s="1"/>
  <c r="CG59" i="1"/>
  <c r="CO59" i="1"/>
  <c r="CO187" i="1" s="1"/>
  <c r="CO190" i="1" s="1"/>
  <c r="CW59" i="1"/>
  <c r="CW187" i="1" s="1"/>
  <c r="CW190" i="1" s="1"/>
  <c r="DE59" i="1"/>
  <c r="DE187" i="1" s="1"/>
  <c r="DE190" i="1" s="1"/>
  <c r="DM59" i="1"/>
  <c r="DM187" i="1" s="1"/>
  <c r="DM190" i="1" s="1"/>
  <c r="DU59" i="1"/>
  <c r="DU187" i="1" s="1"/>
  <c r="DU190" i="1" s="1"/>
  <c r="EC59" i="1"/>
  <c r="EC187" i="1" s="1"/>
  <c r="EC190" i="1" s="1"/>
  <c r="EI60" i="1"/>
  <c r="EI59" i="1" s="1"/>
  <c r="EI64" i="1"/>
  <c r="EI65" i="1"/>
  <c r="EI68" i="1"/>
  <c r="EI66" i="1" s="1"/>
  <c r="EI74" i="1"/>
  <c r="M66" i="1"/>
  <c r="M69" i="1"/>
  <c r="EJ70" i="1"/>
  <c r="M72" i="1"/>
  <c r="EJ73" i="1"/>
  <c r="EJ76" i="1"/>
  <c r="EJ81" i="1"/>
  <c r="EH112" i="1"/>
  <c r="AO112" i="1"/>
  <c r="AW112" i="1"/>
  <c r="BE112" i="1"/>
  <c r="BM112" i="1"/>
  <c r="BM187" i="1" s="1"/>
  <c r="BM190" i="1" s="1"/>
  <c r="BU112" i="1"/>
  <c r="CC112" i="1"/>
  <c r="CK112" i="1"/>
  <c r="CS112" i="1"/>
  <c r="DA112" i="1"/>
  <c r="DI112" i="1"/>
  <c r="DQ112" i="1"/>
  <c r="DY112" i="1"/>
  <c r="EG112" i="1"/>
  <c r="EI159" i="1"/>
  <c r="EI106" i="1"/>
  <c r="EI105" i="1" s="1"/>
  <c r="EI116" i="1"/>
  <c r="EI115" i="1" s="1"/>
  <c r="Q119" i="1"/>
  <c r="Q187" i="1" s="1"/>
  <c r="Q190" i="1" s="1"/>
  <c r="Y119" i="1"/>
  <c r="Y187" i="1" s="1"/>
  <c r="Y190" i="1" s="1"/>
  <c r="AG119" i="1"/>
  <c r="AG187" i="1" s="1"/>
  <c r="AG190" i="1" s="1"/>
  <c r="AO119" i="1"/>
  <c r="AW119" i="1"/>
  <c r="BE119" i="1"/>
  <c r="BM119" i="1"/>
  <c r="BU119" i="1"/>
  <c r="BU187" i="1" s="1"/>
  <c r="BU190" i="1" s="1"/>
  <c r="CC119" i="1"/>
  <c r="CK119" i="1"/>
  <c r="CS119" i="1"/>
  <c r="DA119" i="1"/>
  <c r="DA187" i="1" s="1"/>
  <c r="DA190" i="1" s="1"/>
  <c r="DI119" i="1"/>
  <c r="DQ119" i="1"/>
  <c r="DY119" i="1"/>
  <c r="EG119" i="1"/>
  <c r="EI163" i="1"/>
  <c r="EL107" i="1"/>
  <c r="EL110" i="1" s="1"/>
  <c r="EL111" i="1" s="1"/>
  <c r="EI120" i="1"/>
  <c r="EI119" i="1" s="1"/>
  <c r="EH174" i="1"/>
  <c r="EJ174" i="1" s="1"/>
  <c r="EJ126" i="1"/>
  <c r="EJ130" i="1"/>
  <c r="EJ135" i="1"/>
  <c r="EJ142" i="1"/>
  <c r="EJ149" i="1"/>
  <c r="EJ158" i="1"/>
  <c r="EI175" i="1"/>
  <c r="DY187" i="1" l="1"/>
  <c r="DY190" i="1" s="1"/>
  <c r="DQ187" i="1"/>
  <c r="DQ190" i="1" s="1"/>
  <c r="EI174" i="1"/>
  <c r="S11" i="1"/>
  <c r="EG187" i="1"/>
  <c r="EG190" i="1" s="1"/>
  <c r="CM187" i="1"/>
  <c r="CM190" i="1" s="1"/>
  <c r="AA187" i="1"/>
  <c r="AA190" i="1" s="1"/>
  <c r="CS187" i="1"/>
  <c r="CS190" i="1" s="1"/>
  <c r="DK187" i="1"/>
  <c r="DK190" i="1" s="1"/>
  <c r="CE187" i="1"/>
  <c r="CE190" i="1" s="1"/>
  <c r="AY187" i="1"/>
  <c r="AY190" i="1" s="1"/>
  <c r="BW187" i="1"/>
  <c r="BW190" i="1" s="1"/>
  <c r="AQ187" i="1"/>
  <c r="AQ190" i="1" s="1"/>
  <c r="DC187" i="1"/>
  <c r="DC190" i="1" s="1"/>
  <c r="CK187" i="1"/>
  <c r="CK190" i="1" s="1"/>
  <c r="DS187" i="1"/>
  <c r="DS190" i="1" s="1"/>
  <c r="BG187" i="1"/>
  <c r="BG190" i="1" s="1"/>
  <c r="BO187" i="1"/>
  <c r="BO190" i="1" s="1"/>
  <c r="AI187" i="1"/>
  <c r="AI190" i="1" s="1"/>
  <c r="EA187" i="1"/>
  <c r="EA190" i="1" s="1"/>
  <c r="CU187" i="1"/>
  <c r="CU190" i="1" s="1"/>
  <c r="EI11" i="1"/>
  <c r="CC187" i="1"/>
  <c r="CC190" i="1" s="1"/>
  <c r="EI168" i="1"/>
  <c r="AO187" i="1"/>
  <c r="AO190" i="1" s="1"/>
  <c r="EI129" i="1"/>
  <c r="EI112" i="1"/>
  <c r="EI79" i="1"/>
  <c r="EI36" i="1"/>
  <c r="DG187" i="1"/>
  <c r="DG190" i="1" s="1"/>
  <c r="CA187" i="1"/>
  <c r="CA190" i="1" s="1"/>
  <c r="AU187" i="1"/>
  <c r="AU190" i="1" s="1"/>
  <c r="O187" i="1"/>
  <c r="O190" i="1" s="1"/>
  <c r="EJ187" i="1"/>
  <c r="EE187" i="1"/>
  <c r="EE190" i="1" s="1"/>
  <c r="CY187" i="1"/>
  <c r="CY190" i="1" s="1"/>
  <c r="BS187" i="1"/>
  <c r="BS190" i="1" s="1"/>
  <c r="AM187" i="1"/>
  <c r="AM190" i="1" s="1"/>
  <c r="BE187" i="1"/>
  <c r="BE190" i="1" s="1"/>
  <c r="M187" i="1"/>
  <c r="M190" i="1" s="1"/>
  <c r="DW187" i="1"/>
  <c r="DW190" i="1" s="1"/>
  <c r="CQ187" i="1"/>
  <c r="CQ190" i="1" s="1"/>
  <c r="BK187" i="1"/>
  <c r="BK190" i="1" s="1"/>
  <c r="AE187" i="1"/>
  <c r="AE190" i="1" s="1"/>
  <c r="S187" i="1"/>
  <c r="S190" i="1" s="1"/>
  <c r="DI187" i="1"/>
  <c r="DI190" i="1" s="1"/>
  <c r="AW187" i="1"/>
  <c r="AW190" i="1" s="1"/>
  <c r="EI69" i="1"/>
  <c r="DO187" i="1"/>
  <c r="DO190" i="1" s="1"/>
  <c r="CI187" i="1"/>
  <c r="CI190" i="1" s="1"/>
  <c r="BC187" i="1"/>
  <c r="BC190" i="1" s="1"/>
  <c r="W187" i="1"/>
  <c r="W190" i="1" s="1"/>
  <c r="EI63" i="1"/>
  <c r="EH187" i="1"/>
  <c r="EH190" i="1" s="1"/>
  <c r="EI187" i="1" l="1"/>
  <c r="EI190" i="1" s="1"/>
</calcChain>
</file>

<file path=xl/sharedStrings.xml><?xml version="1.0" encoding="utf-8"?>
<sst xmlns="http://schemas.openxmlformats.org/spreadsheetml/2006/main" count="510" uniqueCount="336">
  <si>
    <t xml:space="preserve"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2018 год              
</t>
  </si>
  <si>
    <t>Код профиля 2017</t>
  </si>
  <si>
    <t>Код КСГ 2017</t>
  </si>
  <si>
    <t>КПГ / КСГ</t>
  </si>
  <si>
    <t>базовая ставка с 01.01.2018</t>
  </si>
  <si>
    <t>коэффициент относительной затратоемкости</t>
  </si>
  <si>
    <t>управленческий коэффициент c 01.01.2018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</si>
  <si>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</si>
  <si>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</si>
  <si>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</si>
  <si>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</si>
  <si>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</si>
  <si>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>КГБУЗ "ККВД" МЗ ХК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</si>
  <si>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</si>
  <si>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НУЗ "Дорожная клиническая больница на станции Хабаровск-1 ОАО "Российские железные дороги"</t>
  </si>
  <si>
    <t>КГБУЗ "Городская клиническая больница N 10" министерства здравоохранения Хабаровского края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</si>
  <si>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</si>
  <si>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</si>
  <si>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</si>
  <si>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</si>
  <si>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</si>
  <si>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</si>
  <si>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</si>
  <si>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</si>
  <si>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</si>
  <si>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"Клинико-диагностический центр" МЗ Хабаровского края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</si>
  <si>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</si>
  <si>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</si>
  <si>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</si>
  <si>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</si>
  <si>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</si>
  <si>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</si>
  <si>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</si>
  <si>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</si>
  <si>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</si>
  <si>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</si>
  <si>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</si>
  <si>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</si>
  <si>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больница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</si>
  <si>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</si>
  <si>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</si>
  <si>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</si>
  <si>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</si>
  <si>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</si>
  <si>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</si>
  <si>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</si>
  <si>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</si>
  <si>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</si>
  <si>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</si>
  <si>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</si>
  <si>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</si>
  <si>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</si>
  <si>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</si>
  <si>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</si>
  <si>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</si>
  <si>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</si>
  <si>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</si>
  <si>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</si>
  <si>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</si>
  <si>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</si>
  <si>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</si>
  <si>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</si>
  <si>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</si>
  <si>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</si>
  <si>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</si>
  <si>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Афина</t>
  </si>
  <si>
    <t>Белый клен</t>
  </si>
  <si>
    <t>ООО "Медицинский центр "Здравица ДВ"</t>
  </si>
  <si>
    <t>ООО "Стоматологический госпиталь"</t>
  </si>
  <si>
    <t>ООО "Хабаровский центр глазной хирцргии"</t>
  </si>
  <si>
    <t>КГБУЗ "Клинический центр восстановительной медицины и реабилитации" МЗХК</t>
  </si>
  <si>
    <t>Всего: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</si>
  <si>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</si>
  <si>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</si>
  <si>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</si>
  <si>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</si>
  <si>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</si>
  <si>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</si>
  <si>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</si>
  <si>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</si>
  <si>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</si>
  <si>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</si>
  <si>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</si>
  <si>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</si>
  <si>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</si>
  <si>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</si>
  <si>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</si>
  <si>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</si>
  <si>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</si>
  <si>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</si>
  <si>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</si>
  <si>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</si>
  <si>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</si>
  <si>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</si>
  <si>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</si>
  <si>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</si>
  <si>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</si>
  <si>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</si>
  <si>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</si>
  <si>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</si>
  <si>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</si>
  <si>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</si>
  <si>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</si>
  <si>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</si>
  <si>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</si>
  <si>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</si>
  <si>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</si>
  <si>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</si>
  <si>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</si>
  <si>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</si>
  <si>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</si>
  <si>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</si>
  <si>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</si>
  <si>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</si>
  <si>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</si>
  <si>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</si>
  <si>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</si>
  <si>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</si>
  <si>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</si>
  <si>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</si>
  <si>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</si>
  <si>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</si>
  <si>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</si>
  <si>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</si>
  <si>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</si>
  <si>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</si>
  <si>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</si>
  <si>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</si>
  <si>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2101001</t>
  </si>
  <si>
    <t>2107176</t>
  </si>
  <si>
    <t>с 01.01.2018</t>
  </si>
  <si>
    <t>подуровень 3.1</t>
  </si>
  <si>
    <t>подуровень 3.2.</t>
  </si>
  <si>
    <t>подуровень 3.3</t>
  </si>
  <si>
    <t>подуровень 1.2</t>
  </si>
  <si>
    <t>подуровень 3.2</t>
  </si>
  <si>
    <t>подуровень 2.2</t>
  </si>
  <si>
    <t>подуровень 2.1</t>
  </si>
  <si>
    <t>подуровень 1.3</t>
  </si>
  <si>
    <t>подуровень 1.1</t>
  </si>
  <si>
    <t>подуровень 1.4</t>
  </si>
  <si>
    <t>подуровень 1.5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</si>
  <si>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</si>
  <si>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</si>
  <si>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</si>
  <si>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</si>
  <si>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</si>
  <si>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</si>
  <si>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количество случаев</t>
  </si>
  <si>
    <t>случаи лечения</t>
  </si>
  <si>
    <t>№</t>
  </si>
  <si>
    <t>КУСмо на 01.01.2018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</si>
  <si>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</si>
  <si>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</si>
  <si>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</si>
  <si>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</si>
  <si>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</si>
  <si>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</si>
  <si>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</si>
  <si>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1-4 этап с криоконсервацией эмбрионов</t>
  </si>
  <si>
    <t>1-4 этап без криоконсервации эмбрионов</t>
  </si>
  <si>
    <t>1-3 этап с криоконсервацией эмбрионов</t>
  </si>
  <si>
    <t>1-3 этап без криоконсервации эмбрионов</t>
  </si>
  <si>
    <t>1-2 этап без криоконсервации</t>
  </si>
  <si>
    <t>Размораживание криоконсервированных эмбрионов с последующим переносом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</si>
  <si>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</si>
  <si>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</si>
  <si>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</si>
  <si>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</si>
  <si>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</si>
  <si>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</si>
  <si>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</si>
  <si>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 (уровень 1)</t>
  </si>
  <si>
    <t>Болезни крови (уровень 2)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</si>
  <si>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</si>
  <si>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</si>
  <si>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</si>
  <si>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</si>
  <si>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</si>
  <si>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</si>
  <si>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</si>
  <si>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</si>
  <si>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</si>
  <si>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</si>
  <si>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</si>
  <si>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</si>
  <si>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</si>
  <si>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</si>
  <si>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</si>
  <si>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</si>
  <si>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</si>
  <si>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</si>
  <si>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</si>
  <si>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</si>
  <si>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</si>
  <si>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</si>
  <si>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</si>
  <si>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</si>
  <si>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</si>
  <si>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</si>
  <si>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</si>
  <si>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</si>
  <si>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</si>
  <si>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</si>
  <si>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</si>
  <si>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</si>
  <si>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</si>
  <si>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</si>
  <si>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</si>
  <si>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</si>
  <si>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</si>
  <si>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</si>
  <si>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</si>
  <si>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</si>
  <si>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</si>
  <si>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</si>
  <si>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</si>
  <si>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</si>
  <si>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</si>
  <si>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</si>
  <si>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</si>
  <si>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</si>
  <si>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</si>
  <si>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</si>
  <si>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</si>
  <si>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</si>
  <si>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</si>
  <si>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</si>
  <si>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</si>
  <si>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</si>
  <si>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</si>
  <si>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</si>
  <si>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</si>
  <si>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</si>
  <si>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</si>
  <si>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</si>
  <si>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</si>
  <si>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</si>
  <si>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</si>
  <si>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</si>
  <si>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</si>
  <si>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</si>
  <si>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</si>
  <si>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</si>
  <si>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</si>
  <si>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</si>
  <si>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</si>
  <si>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</si>
  <si>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</si>
  <si>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</si>
  <si>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</si>
  <si>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</si>
  <si>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</si>
  <si>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</si>
  <si>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</si>
  <si>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</si>
  <si>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</si>
  <si>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</si>
  <si>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</si>
  <si>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</si>
  <si>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</si>
  <si>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</si>
  <si>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</si>
  <si>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</si>
  <si>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</si>
  <si>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</si>
  <si>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</si>
  <si>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</si>
  <si>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</si>
  <si>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</si>
  <si>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</si>
  <si>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</si>
  <si>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</si>
  <si>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</si>
  <si>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</si>
  <si>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</si>
  <si>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</si>
  <si>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</si>
  <si>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</si>
  <si>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</si>
  <si>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</si>
  <si>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</si>
  <si>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</si>
  <si>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</si>
  <si>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</si>
  <si>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</si>
  <si>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</si>
  <si>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</si>
  <si>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</si>
  <si>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</si>
  <si>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</si>
  <si>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</si>
  <si>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</si>
  <si>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</si>
  <si>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</si>
  <si>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</si>
  <si>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Операции на желчном пузыре и желчевыводящих путях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</si>
  <si>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</si>
  <si>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</si>
  <si>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</si>
  <si>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</si>
  <si>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</si>
  <si>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</si>
  <si>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</si>
  <si>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</si>
  <si>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</si>
  <si>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</si>
  <si>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</si>
  <si>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</si>
  <si>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</si>
  <si>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</si>
  <si>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</si>
  <si>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</si>
  <si>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</si>
  <si>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</si>
  <si>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</si>
  <si>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</si>
  <si>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</si>
  <si>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</si>
  <si>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</si>
  <si>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</si>
  <si>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</si>
  <si>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</si>
  <si>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(2 балла по ШРМ)</t>
  </si>
  <si>
    <t>Медицинская реабилитация пациентов с соматическими заболеваниями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</si>
  <si>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</si>
  <si>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</si>
  <si>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</si>
  <si>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</si>
  <si>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</si>
  <si>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09.02.2018 №1</t>
  </si>
  <si>
    <t>отклонение</t>
  </si>
  <si>
    <t>к Решению Комиссии по разработке ТП ОМС от 28.03.2018  № 2</t>
  </si>
  <si>
    <t>28.03.2018 №2</t>
  </si>
  <si>
    <t>28.12.2017 №12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</si>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</sst>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??_р_._-;_-@_-"/>
    <numFmt numFmtId="168" formatCode="0.00000"/>
    <numFmt numFmtId="169" formatCode="0.0000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9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theme="1"/>
      <name val="Times New Roman"/>
      <family val="2"/>
      <charset val="204"/>
    </font>
    <font>
      <b/>
      <i/>
      <sz val="9"/>
      <color rgb="FFFF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3" fillId="0" borderId="0"/>
    <xf numFmtId="0" fontId="3" fillId="0" borderId="0"/>
    <xf numFmtId="0" fontId="20" fillId="0" borderId="0"/>
    <xf numFmtId="0" fontId="21" fillId="0" borderId="0"/>
    <xf numFmtId="0" fontId="3" fillId="0" borderId="0"/>
    <xf numFmtId="0" fontId="22" fillId="0" borderId="0"/>
    <xf numFmtId="0" fontId="3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3" fillId="0" borderId="0"/>
    <xf numFmtId="0" fontId="22" fillId="0" borderId="0"/>
    <xf numFmtId="0" fontId="24" fillId="0" borderId="0" applyFill="0" applyBorder="0" applyProtection="0">
      <alignment wrapText="1"/>
      <protection locked="0"/>
    </xf>
    <xf numFmtId="9" fontId="21" fillId="0" borderId="0" applyFont="0" applyFill="0" applyBorder="0" applyAlignment="0" applyProtection="0"/>
    <xf numFmtId="9" fontId="22" fillId="0" borderId="0" quotePrefix="1" applyFont="0" applyFill="0" applyBorder="0" applyAlignment="0">
      <protection locked="0"/>
    </xf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2" fillId="0" borderId="0" quotePrefix="1" applyFont="0" applyFill="0" applyBorder="0" applyAlignment="0">
      <protection locked="0"/>
    </xf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</cellStyleXfs>
  <cellXfs count="129">
    <xf numFmtId="0" fontId="0" fillId="0" borderId="0" xfId="0"/>
    <xf numFmtId="0" fontId="13" fillId="0" borderId="1" xfId="0" applyFont="1" applyFill="1" applyBorder="1" applyAlignment="1">
      <alignment horizontal="center"/>
    </xf>
    <xf numFmtId="0" fontId="15" fillId="0" borderId="1" xfId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0" fontId="16" fillId="0" borderId="1" xfId="0" applyFont="1" applyFill="1" applyBorder="1"/>
    <xf numFmtId="165" fontId="17" fillId="0" borderId="1" xfId="1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5" fillId="0" borderId="1" xfId="2" applyNumberFormat="1" applyFont="1" applyFill="1" applyBorder="1" applyAlignment="1">
      <alignment horizontal="center" vertical="center" wrapText="1"/>
    </xf>
    <xf numFmtId="165" fontId="16" fillId="0" borderId="1" xfId="1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/>
    <xf numFmtId="0" fontId="13" fillId="0" borderId="1" xfId="0" applyFont="1" applyFill="1" applyBorder="1"/>
    <xf numFmtId="2" fontId="16" fillId="0" borderId="1" xfId="0" applyNumberFormat="1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165" fontId="17" fillId="0" borderId="1" xfId="2" applyNumberFormat="1" applyFont="1" applyFill="1" applyBorder="1" applyAlignment="1">
      <alignment horizontal="center" vertical="center" wrapText="1"/>
    </xf>
    <xf numFmtId="165" fontId="15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vertical="center" wrapText="1"/>
    </xf>
    <xf numFmtId="4" fontId="16" fillId="0" borderId="1" xfId="1" applyNumberFormat="1" applyFont="1" applyFill="1" applyBorder="1" applyAlignment="1">
      <alignment horizontal="center" vertical="center" wrapText="1"/>
    </xf>
    <xf numFmtId="165" fontId="16" fillId="0" borderId="1" xfId="1" applyNumberFormat="1" applyFont="1" applyFill="1" applyBorder="1" applyAlignment="1">
      <alignment vertical="center" wrapText="1"/>
    </xf>
    <xf numFmtId="0" fontId="19" fillId="0" borderId="1" xfId="0" applyFont="1" applyFill="1" applyBorder="1"/>
    <xf numFmtId="2" fontId="15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vertical="center" wrapText="1"/>
    </xf>
    <xf numFmtId="0" fontId="26" fillId="0" borderId="0" xfId="0" applyFont="1" applyFill="1" applyBorder="1" applyAlignment="1">
      <alignment horizontal="center"/>
    </xf>
    <xf numFmtId="0" fontId="16" fillId="0" borderId="0" xfId="0" applyFont="1" applyFill="1"/>
    <xf numFmtId="3" fontId="13" fillId="0" borderId="0" xfId="0" applyNumberFormat="1" applyFont="1" applyFill="1"/>
    <xf numFmtId="0" fontId="13" fillId="0" borderId="0" xfId="0" applyFont="1" applyFill="1" applyBorder="1"/>
    <xf numFmtId="1" fontId="8" fillId="0" borderId="1" xfId="1" applyNumberFormat="1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25" fillId="0" borderId="0" xfId="0" applyFont="1" applyFill="1" applyBorder="1"/>
    <xf numFmtId="0" fontId="26" fillId="0" borderId="0" xfId="0" applyFont="1" applyFill="1" applyBorder="1" applyAlignment="1"/>
    <xf numFmtId="164" fontId="6" fillId="0" borderId="1" xfId="1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1" fontId="10" fillId="0" borderId="1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166" fontId="7" fillId="0" borderId="1" xfId="1" applyNumberFormat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wrapText="1"/>
    </xf>
    <xf numFmtId="164" fontId="15" fillId="2" borderId="1" xfId="1" applyNumberFormat="1" applyFont="1" applyFill="1" applyBorder="1" applyAlignment="1">
      <alignment horizontal="center" vertical="center" wrapText="1"/>
    </xf>
    <xf numFmtId="3" fontId="15" fillId="2" borderId="1" xfId="1" applyNumberFormat="1" applyFont="1" applyFill="1" applyBorder="1" applyAlignment="1">
      <alignment horizontal="center" vertical="center" wrapText="1"/>
    </xf>
    <xf numFmtId="164" fontId="15" fillId="2" borderId="1" xfId="2" applyNumberFormat="1" applyFont="1" applyFill="1" applyBorder="1" applyAlignment="1">
      <alignment horizontal="center" vertical="center" wrapText="1"/>
    </xf>
    <xf numFmtId="165" fontId="17" fillId="2" borderId="1" xfId="1" applyNumberFormat="1" applyFont="1" applyFill="1" applyBorder="1" applyAlignment="1">
      <alignment horizontal="center" vertical="center" wrapText="1"/>
    </xf>
    <xf numFmtId="165" fontId="17" fillId="2" borderId="1" xfId="2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right" wrapText="1"/>
    </xf>
    <xf numFmtId="165" fontId="15" fillId="2" borderId="1" xfId="1" applyNumberFormat="1" applyFont="1" applyFill="1" applyBorder="1" applyAlignment="1">
      <alignment vertical="center" wrapText="1"/>
    </xf>
    <xf numFmtId="4" fontId="15" fillId="2" borderId="1" xfId="1" applyNumberFormat="1" applyFont="1" applyFill="1" applyBorder="1" applyAlignment="1">
      <alignment horizontal="center" vertical="center" wrapText="1"/>
    </xf>
    <xf numFmtId="4" fontId="16" fillId="2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33" fillId="0" borderId="1" xfId="0" applyNumberFormat="1" applyFont="1" applyFill="1" applyBorder="1" applyAlignment="1">
      <alignment horizontal="center" vertical="center" wrapText="1"/>
    </xf>
    <xf numFmtId="2" fontId="34" fillId="0" borderId="1" xfId="0" applyNumberFormat="1" applyFont="1" applyFill="1" applyBorder="1" applyAlignment="1">
      <alignment horizontal="center" vertical="center" wrapText="1"/>
    </xf>
    <xf numFmtId="165" fontId="29" fillId="0" borderId="1" xfId="1" applyNumberFormat="1" applyFont="1" applyFill="1" applyBorder="1" applyAlignment="1">
      <alignment horizontal="center" vertical="center" wrapText="1"/>
    </xf>
    <xf numFmtId="165" fontId="0" fillId="0" borderId="1" xfId="0" applyNumberFormat="1" applyFill="1" applyBorder="1"/>
    <xf numFmtId="0" fontId="27" fillId="0" borderId="1" xfId="0" applyFont="1" applyFill="1" applyBorder="1"/>
    <xf numFmtId="165" fontId="27" fillId="0" borderId="1" xfId="0" applyNumberFormat="1" applyFont="1" applyFill="1" applyBorder="1"/>
    <xf numFmtId="3" fontId="0" fillId="0" borderId="1" xfId="0" applyNumberFormat="1" applyFill="1" applyBorder="1"/>
    <xf numFmtId="2" fontId="35" fillId="0" borderId="1" xfId="0" applyNumberFormat="1" applyFont="1" applyFill="1" applyBorder="1" applyAlignment="1">
      <alignment horizontal="center" vertical="center" wrapText="1"/>
    </xf>
    <xf numFmtId="2" fontId="39" fillId="0" borderId="1" xfId="0" applyNumberFormat="1" applyFont="1" applyFill="1" applyBorder="1" applyAlignment="1">
      <alignment horizontal="center" vertical="center" wrapText="1"/>
    </xf>
    <xf numFmtId="165" fontId="40" fillId="0" borderId="1" xfId="1" applyNumberFormat="1" applyFont="1" applyFill="1" applyBorder="1" applyAlignment="1">
      <alignment horizontal="center" vertical="center" wrapText="1"/>
    </xf>
    <xf numFmtId="164" fontId="27" fillId="0" borderId="1" xfId="0" applyNumberFormat="1" applyFont="1" applyFill="1" applyBorder="1"/>
    <xf numFmtId="164" fontId="0" fillId="0" borderId="1" xfId="0" applyNumberFormat="1" applyFill="1" applyBorder="1"/>
    <xf numFmtId="0" fontId="0" fillId="2" borderId="1" xfId="0" applyFill="1" applyBorder="1"/>
    <xf numFmtId="0" fontId="36" fillId="2" borderId="1" xfId="0" applyFont="1" applyFill="1" applyBorder="1"/>
    <xf numFmtId="0" fontId="36" fillId="2" borderId="1" xfId="0" applyFont="1" applyFill="1" applyBorder="1" applyAlignment="1">
      <alignment horizontal="center"/>
    </xf>
    <xf numFmtId="0" fontId="37" fillId="2" borderId="1" xfId="0" applyFont="1" applyFill="1" applyBorder="1" applyAlignment="1">
      <alignment horizontal="center" vertical="center" wrapText="1"/>
    </xf>
    <xf numFmtId="165" fontId="29" fillId="2" borderId="1" xfId="1" applyNumberFormat="1" applyFont="1" applyFill="1" applyBorder="1" applyAlignment="1">
      <alignment horizontal="center" vertical="center" wrapText="1"/>
    </xf>
    <xf numFmtId="165" fontId="29" fillId="2" borderId="1" xfId="2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27" fillId="2" borderId="1" xfId="0" applyFont="1" applyFill="1" applyBorder="1"/>
    <xf numFmtId="0" fontId="27" fillId="2" borderId="1" xfId="0" applyFont="1" applyFill="1" applyBorder="1" applyAlignment="1">
      <alignment horizontal="center"/>
    </xf>
    <xf numFmtId="165" fontId="0" fillId="2" borderId="1" xfId="0" applyNumberFormat="1" applyFill="1" applyBorder="1"/>
    <xf numFmtId="0" fontId="15" fillId="2" borderId="1" xfId="1" applyFont="1" applyFill="1" applyBorder="1" applyAlignment="1">
      <alignment vertical="center" wrapText="1"/>
    </xf>
    <xf numFmtId="165" fontId="40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164" fontId="27" fillId="2" borderId="1" xfId="0" applyNumberFormat="1" applyFont="1" applyFill="1" applyBorder="1"/>
    <xf numFmtId="0" fontId="0" fillId="0" borderId="0" xfId="0" applyFill="1" applyBorder="1"/>
    <xf numFmtId="0" fontId="36" fillId="0" borderId="0" xfId="0" applyFont="1" applyFill="1" applyBorder="1"/>
    <xf numFmtId="0" fontId="27" fillId="0" borderId="0" xfId="0" applyFont="1" applyFill="1" applyBorder="1"/>
    <xf numFmtId="0" fontId="0" fillId="0" borderId="0" xfId="0" applyFont="1" applyFill="1" applyBorder="1"/>
    <xf numFmtId="165" fontId="0" fillId="0" borderId="0" xfId="0" applyNumberFormat="1" applyFill="1" applyBorder="1"/>
    <xf numFmtId="43" fontId="0" fillId="0" borderId="0" xfId="0" applyNumberFormat="1" applyFill="1" applyBorder="1"/>
    <xf numFmtId="165" fontId="13" fillId="0" borderId="0" xfId="0" applyNumberFormat="1" applyFont="1" applyFill="1" applyBorder="1"/>
    <xf numFmtId="43" fontId="13" fillId="0" borderId="0" xfId="0" applyNumberFormat="1" applyFont="1" applyFill="1" applyBorder="1"/>
    <xf numFmtId="165" fontId="27" fillId="0" borderId="0" xfId="0" applyNumberFormat="1" applyFont="1" applyFill="1" applyBorder="1"/>
    <xf numFmtId="168" fontId="0" fillId="0" borderId="0" xfId="0" applyNumberFormat="1" applyFill="1" applyBorder="1"/>
    <xf numFmtId="169" fontId="27" fillId="0" borderId="0" xfId="0" applyNumberFormat="1" applyFont="1" applyFill="1" applyBorder="1"/>
    <xf numFmtId="165" fontId="28" fillId="0" borderId="1" xfId="1" applyNumberFormat="1" applyFont="1" applyFill="1" applyBorder="1" applyAlignment="1">
      <alignment horizontal="center" vertical="center" wrapText="1"/>
    </xf>
    <xf numFmtId="3" fontId="18" fillId="0" borderId="1" xfId="1" applyNumberFormat="1" applyFont="1" applyFill="1" applyBorder="1" applyAlignment="1">
      <alignment horizontal="center" vertical="center" wrapText="1"/>
    </xf>
    <xf numFmtId="3" fontId="34" fillId="0" borderId="1" xfId="0" applyNumberFormat="1" applyFont="1" applyFill="1" applyBorder="1" applyAlignment="1">
      <alignment horizontal="center" vertical="center" wrapText="1"/>
    </xf>
    <xf numFmtId="3" fontId="16" fillId="0" borderId="1" xfId="1" applyNumberFormat="1" applyFont="1" applyFill="1" applyBorder="1" applyAlignment="1">
      <alignment horizontal="center" vertical="center" wrapText="1"/>
    </xf>
    <xf numFmtId="165" fontId="37" fillId="2" borderId="1" xfId="1" applyNumberFormat="1" applyFont="1" applyFill="1" applyBorder="1" applyAlignment="1">
      <alignment vertical="center" wrapText="1"/>
    </xf>
    <xf numFmtId="4" fontId="37" fillId="2" borderId="1" xfId="1" applyNumberFormat="1" applyFont="1" applyFill="1" applyBorder="1" applyAlignment="1">
      <alignment horizontal="center" vertical="center" wrapText="1"/>
    </xf>
    <xf numFmtId="2" fontId="38" fillId="0" borderId="1" xfId="0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left" vertical="center" wrapText="1"/>
    </xf>
    <xf numFmtId="2" fontId="37" fillId="0" borderId="1" xfId="0" applyNumberFormat="1" applyFont="1" applyFill="1" applyBorder="1" applyAlignment="1">
      <alignment horizontal="center" vertical="center" wrapText="1"/>
    </xf>
    <xf numFmtId="165" fontId="17" fillId="0" borderId="1" xfId="1" applyNumberFormat="1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165" fontId="28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distributed" wrapText="1"/>
    </xf>
    <xf numFmtId="0" fontId="30" fillId="0" borderId="1" xfId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" fontId="28" fillId="0" borderId="1" xfId="1" applyNumberFormat="1" applyFont="1" applyFill="1" applyBorder="1" applyAlignment="1">
      <alignment horizontal="center" vertical="center" wrapText="1"/>
    </xf>
    <xf numFmtId="164" fontId="12" fillId="0" borderId="1" xfId="1" applyNumberFormat="1" applyFont="1" applyFill="1" applyBorder="1" applyAlignment="1">
      <alignment horizontal="center" vertical="center" wrapText="1"/>
    </xf>
    <xf numFmtId="1" fontId="8" fillId="0" borderId="1" xfId="1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1" fontId="7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10" fillId="0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31" fillId="0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</cellXfs>
  <cellStyles count="68"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L190"/>
  <sheetViews>
    <sheetView tabSelected="1" view="pageBreakPreview" zoomScale="90" zoomScaleNormal="100" zoomScaleSheetLayoutView="90" workbookViewId="0">
      <pane xSplit="11" ySplit="11" topLeftCell="L168" activePane="bottomRight" state="frozen"/>
      <selection activeCell="O7" sqref="O7"/>
      <selection pane="topRight" activeCell="O7" sqref="O7"/>
      <selection pane="bottomLeft" activeCell="O7" sqref="O7"/>
      <selection pane="bottomRight" activeCell="M171" sqref="M171"/>
    </sheetView>
  </sheetViews>
  <sheetFormatPr defaultRowHeight="15" x14ac:dyDescent="0.25"/>
  <cols>
    <col min="1" max="1" width="6.7109375" style="16" customWidth="1"/>
    <col min="2" max="2" width="10" style="16" customWidth="1"/>
    <col min="3" max="3" width="36.28515625" style="16" customWidth="1"/>
    <col min="4" max="5" width="9.42578125" style="16" customWidth="1"/>
    <col min="6" max="6" width="7.140625" style="16" customWidth="1"/>
    <col min="7" max="7" width="8.42578125" style="16" hidden="1" customWidth="1"/>
    <col min="8" max="11" width="5.28515625" style="16" customWidth="1"/>
    <col min="12" max="12" width="9" style="16" customWidth="1"/>
    <col min="13" max="13" width="15.5703125" style="16" customWidth="1"/>
    <col min="14" max="14" width="11.28515625" style="29" customWidth="1"/>
    <col min="15" max="15" width="15.85546875" style="16" customWidth="1"/>
    <col min="16" max="16" width="9.85546875" style="16" customWidth="1"/>
    <col min="17" max="17" width="15.140625" style="16" customWidth="1"/>
    <col min="18" max="18" width="10.85546875" style="16" customWidth="1"/>
    <col min="19" max="19" width="15.42578125" style="16" customWidth="1"/>
    <col min="20" max="20" width="9.7109375" style="16" customWidth="1"/>
    <col min="21" max="21" width="14" style="16" customWidth="1"/>
    <col min="22" max="22" width="9.85546875" style="16" customWidth="1"/>
    <col min="23" max="23" width="15" style="16" customWidth="1"/>
    <col min="24" max="24" width="12.7109375" style="16" customWidth="1"/>
    <col min="25" max="25" width="14.28515625" style="16" customWidth="1"/>
    <col min="26" max="26" width="9.28515625" style="16" customWidth="1"/>
    <col min="27" max="27" width="16.28515625" style="16" customWidth="1"/>
    <col min="28" max="28" width="12.85546875" style="16" customWidth="1"/>
    <col min="29" max="29" width="13.85546875" style="16" customWidth="1"/>
    <col min="30" max="30" width="10.5703125" style="16" customWidth="1"/>
    <col min="31" max="31" width="13.42578125" style="16" customWidth="1"/>
    <col min="32" max="32" width="11.7109375" style="16" customWidth="1"/>
    <col min="33" max="33" width="15.42578125" style="16" customWidth="1"/>
    <col min="34" max="34" width="12.28515625" style="16" customWidth="1"/>
    <col min="35" max="35" width="14" style="16" customWidth="1"/>
    <col min="36" max="36" width="12.5703125" style="16" customWidth="1"/>
    <col min="37" max="39" width="14" style="16" customWidth="1"/>
    <col min="40" max="45" width="13" style="16" customWidth="1"/>
    <col min="46" max="46" width="12.85546875" style="16" customWidth="1"/>
    <col min="47" max="47" width="15.85546875" style="16" customWidth="1"/>
    <col min="48" max="48" width="14" style="16" customWidth="1"/>
    <col min="49" max="49" width="15.5703125" style="16" customWidth="1"/>
    <col min="50" max="50" width="11.140625" style="16" customWidth="1"/>
    <col min="51" max="51" width="16.5703125" style="16" customWidth="1"/>
    <col min="52" max="52" width="14" style="16" customWidth="1"/>
    <col min="53" max="53" width="15.28515625" style="16" customWidth="1"/>
    <col min="54" max="54" width="14" style="16" customWidth="1"/>
    <col min="55" max="55" width="15.42578125" style="16" customWidth="1"/>
    <col min="56" max="56" width="14" style="16" customWidth="1"/>
    <col min="57" max="57" width="15" style="16" customWidth="1"/>
    <col min="58" max="58" width="14" style="16" customWidth="1"/>
    <col min="59" max="59" width="15.28515625" style="16" customWidth="1"/>
    <col min="60" max="60" width="14" style="16" customWidth="1"/>
    <col min="61" max="61" width="15.28515625" style="16" customWidth="1"/>
    <col min="62" max="63" width="14" style="16" customWidth="1"/>
    <col min="64" max="64" width="12.140625" style="16" customWidth="1"/>
    <col min="65" max="65" width="16.140625" style="16" customWidth="1"/>
    <col min="66" max="69" width="14" style="16" customWidth="1"/>
    <col min="70" max="70" width="11.140625" style="16" customWidth="1"/>
    <col min="71" max="71" width="14" style="16" customWidth="1"/>
    <col min="72" max="72" width="11.5703125" style="16" customWidth="1"/>
    <col min="73" max="73" width="14" style="16" customWidth="1"/>
    <col min="74" max="75" width="13.28515625" style="16" customWidth="1"/>
    <col min="76" max="76" width="12.85546875" style="16" customWidth="1"/>
    <col min="77" max="77" width="14.42578125" style="16" customWidth="1"/>
    <col min="78" max="78" width="10.7109375" style="16" customWidth="1"/>
    <col min="79" max="79" width="13.42578125" style="16" customWidth="1"/>
    <col min="80" max="80" width="11.5703125" style="16" customWidth="1"/>
    <col min="81" max="81" width="15.28515625" style="16" customWidth="1"/>
    <col min="82" max="82" width="13.28515625" style="16" customWidth="1"/>
    <col min="83" max="83" width="13.7109375" style="16" customWidth="1"/>
    <col min="84" max="84" width="12.28515625" style="16" customWidth="1"/>
    <col min="85" max="85" width="14.5703125" style="16" customWidth="1"/>
    <col min="86" max="86" width="12.5703125" style="16" customWidth="1"/>
    <col min="87" max="87" width="16.7109375" style="16" customWidth="1"/>
    <col min="88" max="88" width="12.5703125" style="16" customWidth="1"/>
    <col min="89" max="89" width="15" style="16" customWidth="1"/>
    <col min="90" max="90" width="12" style="16" customWidth="1"/>
    <col min="91" max="91" width="14.5703125" style="16" customWidth="1"/>
    <col min="92" max="92" width="13.5703125" style="16" customWidth="1"/>
    <col min="93" max="93" width="14.42578125" style="16" customWidth="1"/>
    <col min="94" max="94" width="12.85546875" style="16" customWidth="1"/>
    <col min="95" max="95" width="13.85546875" style="16" customWidth="1"/>
    <col min="96" max="98" width="14" style="16" customWidth="1"/>
    <col min="99" max="99" width="15.7109375" style="16" customWidth="1"/>
    <col min="100" max="100" width="10.28515625" style="16" customWidth="1"/>
    <col min="101" max="101" width="14.42578125" style="16" customWidth="1"/>
    <col min="102" max="102" width="11" style="16" customWidth="1"/>
    <col min="103" max="103" width="14.42578125" style="16" customWidth="1"/>
    <col min="104" max="104" width="12.85546875" style="16" customWidth="1"/>
    <col min="105" max="105" width="16.85546875" style="16" customWidth="1"/>
    <col min="106" max="106" width="12.140625" style="16" customWidth="1"/>
    <col min="107" max="107" width="15" style="16" customWidth="1"/>
    <col min="108" max="108" width="11" style="16" customWidth="1"/>
    <col min="109" max="109" width="14.42578125" style="16" customWidth="1"/>
    <col min="110" max="110" width="11.7109375" style="16" customWidth="1"/>
    <col min="111" max="111" width="14.28515625" style="16" customWidth="1"/>
    <col min="112" max="112" width="12.28515625" style="16" customWidth="1"/>
    <col min="113" max="113" width="14.140625" style="16" customWidth="1"/>
    <col min="114" max="114" width="10.5703125" style="16" customWidth="1"/>
    <col min="115" max="115" width="15" style="16" customWidth="1"/>
    <col min="116" max="116" width="10.5703125" style="16" customWidth="1"/>
    <col min="117" max="117" width="13" style="16" customWidth="1"/>
    <col min="118" max="118" width="11.5703125" style="16" customWidth="1"/>
    <col min="119" max="119" width="16.42578125" style="16" customWidth="1"/>
    <col min="120" max="120" width="12.28515625" style="16" customWidth="1"/>
    <col min="121" max="121" width="14" style="16" customWidth="1"/>
    <col min="122" max="122" width="11.140625" style="16" customWidth="1"/>
    <col min="123" max="123" width="13" style="16" customWidth="1"/>
    <col min="124" max="124" width="8.7109375" style="16" customWidth="1"/>
    <col min="125" max="125" width="14" style="16" customWidth="1"/>
    <col min="126" max="126" width="12.140625" style="16" customWidth="1"/>
    <col min="127" max="127" width="12" style="16" customWidth="1"/>
    <col min="128" max="128" width="11" style="16" customWidth="1"/>
    <col min="129" max="129" width="14" style="16" customWidth="1"/>
    <col min="130" max="130" width="9.7109375" style="16" customWidth="1"/>
    <col min="131" max="131" width="14" style="16" customWidth="1"/>
    <col min="132" max="132" width="8.7109375" style="16" customWidth="1"/>
    <col min="133" max="133" width="14.7109375" style="16" customWidth="1"/>
    <col min="134" max="134" width="12.85546875" style="16" customWidth="1"/>
    <col min="135" max="137" width="14" style="16" customWidth="1"/>
    <col min="138" max="138" width="11" style="28" customWidth="1"/>
    <col min="139" max="139" width="16.28515625" style="28" customWidth="1"/>
    <col min="140" max="141" width="9.140625" style="16" hidden="1" customWidth="1"/>
    <col min="142" max="142" width="0" style="16" hidden="1" customWidth="1"/>
    <col min="143" max="16384" width="9.140625" style="16"/>
  </cols>
  <sheetData>
    <row r="1" spans="1:140" s="30" customFormat="1" x14ac:dyDescent="0.25">
      <c r="I1" s="107"/>
      <c r="J1" s="107"/>
      <c r="K1" s="107"/>
      <c r="L1" s="112" t="s">
        <v>335</v>
      </c>
      <c r="M1" s="112"/>
      <c r="N1" s="107"/>
      <c r="O1" s="107"/>
      <c r="P1" s="107"/>
      <c r="Q1" s="107"/>
      <c r="R1" s="107"/>
      <c r="S1" s="107"/>
      <c r="T1" s="107"/>
      <c r="EH1" s="32"/>
      <c r="EI1" s="32"/>
    </row>
    <row r="2" spans="1:140" s="30" customFormat="1" ht="45" customHeight="1" x14ac:dyDescent="0.25">
      <c r="I2" s="106"/>
      <c r="J2" s="106"/>
      <c r="K2" s="106"/>
      <c r="L2" s="111" t="s">
        <v>332</v>
      </c>
      <c r="M2" s="111"/>
      <c r="N2" s="106"/>
      <c r="O2" s="106"/>
      <c r="P2" s="106"/>
      <c r="Q2" s="106"/>
      <c r="R2" s="106"/>
      <c r="S2" s="106"/>
      <c r="T2" s="106"/>
      <c r="EH2" s="32"/>
      <c r="EI2" s="32"/>
    </row>
    <row r="3" spans="1:140" s="30" customFormat="1" ht="25.5" customHeight="1" x14ac:dyDescent="0.3">
      <c r="A3" s="33"/>
      <c r="C3" s="113" t="s">
        <v>0</v>
      </c>
      <c r="D3" s="113"/>
      <c r="E3" s="113"/>
      <c r="F3" s="113"/>
      <c r="G3" s="113"/>
      <c r="H3" s="113"/>
      <c r="I3" s="113"/>
      <c r="J3" s="113"/>
      <c r="K3" s="113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4"/>
      <c r="CO3" s="34"/>
      <c r="CP3" s="34"/>
      <c r="CQ3" s="34"/>
      <c r="CR3" s="34"/>
      <c r="CS3" s="34"/>
      <c r="CT3" s="34"/>
      <c r="CU3" s="34"/>
      <c r="CV3" s="34"/>
      <c r="CW3" s="34"/>
      <c r="CX3" s="34"/>
      <c r="CY3" s="34"/>
      <c r="CZ3" s="34"/>
      <c r="DA3" s="34"/>
      <c r="DB3" s="34"/>
      <c r="DC3" s="34"/>
      <c r="DD3" s="34"/>
      <c r="DE3" s="34"/>
      <c r="DF3" s="34"/>
      <c r="DG3" s="34"/>
      <c r="DH3" s="34"/>
      <c r="DI3" s="34"/>
      <c r="DJ3" s="34"/>
      <c r="DK3" s="34"/>
      <c r="DL3" s="34"/>
      <c r="DM3" s="34"/>
      <c r="DN3" s="34"/>
      <c r="DO3" s="34"/>
      <c r="DP3" s="34"/>
      <c r="DQ3" s="34"/>
      <c r="DR3" s="34"/>
      <c r="DS3" s="34"/>
      <c r="DT3" s="34"/>
      <c r="DU3" s="34"/>
      <c r="DV3" s="34"/>
      <c r="DW3" s="34"/>
      <c r="DX3" s="34"/>
      <c r="DY3" s="34"/>
      <c r="DZ3" s="34"/>
      <c r="EA3" s="34"/>
      <c r="EB3" s="34"/>
      <c r="EC3" s="34"/>
      <c r="ED3" s="27"/>
      <c r="EE3" s="27"/>
      <c r="EF3" s="27"/>
      <c r="EG3" s="27"/>
      <c r="EH3" s="32"/>
      <c r="EI3" s="32"/>
    </row>
    <row r="4" spans="1:140" s="84" customFormat="1" ht="67.5" customHeight="1" x14ac:dyDescent="0.25">
      <c r="A4" s="114" t="s">
        <v>1</v>
      </c>
      <c r="B4" s="114" t="s">
        <v>2</v>
      </c>
      <c r="C4" s="116" t="s">
        <v>3</v>
      </c>
      <c r="D4" s="109" t="s">
        <v>4</v>
      </c>
      <c r="E4" s="117" t="s">
        <v>5</v>
      </c>
      <c r="F4" s="117" t="s">
        <v>6</v>
      </c>
      <c r="G4" s="35"/>
      <c r="H4" s="117" t="s">
        <v>7</v>
      </c>
      <c r="I4" s="117"/>
      <c r="J4" s="117"/>
      <c r="K4" s="117"/>
      <c r="L4" s="122" t="s">
        <v>8</v>
      </c>
      <c r="M4" s="122"/>
      <c r="N4" s="123" t="s">
        <v>9</v>
      </c>
      <c r="O4" s="123"/>
      <c r="P4" s="122" t="s">
        <v>10</v>
      </c>
      <c r="Q4" s="122"/>
      <c r="R4" s="122" t="s">
        <v>11</v>
      </c>
      <c r="S4" s="122"/>
      <c r="T4" s="122" t="s">
        <v>12</v>
      </c>
      <c r="U4" s="122"/>
      <c r="V4" s="123" t="s">
        <v>13</v>
      </c>
      <c r="W4" s="123"/>
      <c r="X4" s="122" t="s">
        <v>14</v>
      </c>
      <c r="Y4" s="122"/>
      <c r="Z4" s="122" t="s">
        <v>15</v>
      </c>
      <c r="AA4" s="122"/>
      <c r="AB4" s="123" t="s">
        <v>16</v>
      </c>
      <c r="AC4" s="123"/>
      <c r="AD4" s="122" t="s">
        <v>17</v>
      </c>
      <c r="AE4" s="122"/>
      <c r="AF4" s="122" t="s">
        <v>18</v>
      </c>
      <c r="AG4" s="122"/>
      <c r="AH4" s="122" t="s">
        <v>19</v>
      </c>
      <c r="AI4" s="122"/>
      <c r="AJ4" s="122" t="s">
        <v>20</v>
      </c>
      <c r="AK4" s="122"/>
      <c r="AL4" s="122" t="s">
        <v>21</v>
      </c>
      <c r="AM4" s="122"/>
      <c r="AN4" s="122" t="s">
        <v>22</v>
      </c>
      <c r="AO4" s="122"/>
      <c r="AP4" s="122" t="s">
        <v>23</v>
      </c>
      <c r="AQ4" s="122"/>
      <c r="AR4" s="122" t="s">
        <v>24</v>
      </c>
      <c r="AS4" s="122"/>
      <c r="AT4" s="122" t="s">
        <v>25</v>
      </c>
      <c r="AU4" s="122"/>
      <c r="AV4" s="122" t="s">
        <v>26</v>
      </c>
      <c r="AW4" s="122"/>
      <c r="AX4" s="122" t="s">
        <v>27</v>
      </c>
      <c r="AY4" s="122"/>
      <c r="AZ4" s="122" t="s">
        <v>28</v>
      </c>
      <c r="BA4" s="122"/>
      <c r="BB4" s="122" t="s">
        <v>29</v>
      </c>
      <c r="BC4" s="122"/>
      <c r="BD4" s="122" t="s">
        <v>30</v>
      </c>
      <c r="BE4" s="122"/>
      <c r="BF4" s="122" t="s">
        <v>31</v>
      </c>
      <c r="BG4" s="122"/>
      <c r="BH4" s="122" t="s">
        <v>32</v>
      </c>
      <c r="BI4" s="122"/>
      <c r="BJ4" s="122" t="s">
        <v>33</v>
      </c>
      <c r="BK4" s="122"/>
      <c r="BL4" s="122" t="s">
        <v>34</v>
      </c>
      <c r="BM4" s="122"/>
      <c r="BN4" s="122" t="s">
        <v>35</v>
      </c>
      <c r="BO4" s="122"/>
      <c r="BP4" s="122" t="s">
        <v>36</v>
      </c>
      <c r="BQ4" s="122"/>
      <c r="BR4" s="122" t="s">
        <v>37</v>
      </c>
      <c r="BS4" s="122"/>
      <c r="BT4" s="122" t="s">
        <v>38</v>
      </c>
      <c r="BU4" s="122"/>
      <c r="BV4" s="122" t="s">
        <v>39</v>
      </c>
      <c r="BW4" s="122"/>
      <c r="BX4" s="122" t="s">
        <v>40</v>
      </c>
      <c r="BY4" s="122"/>
      <c r="BZ4" s="122" t="s">
        <v>41</v>
      </c>
      <c r="CA4" s="122"/>
      <c r="CB4" s="122" t="s">
        <v>42</v>
      </c>
      <c r="CC4" s="122"/>
      <c r="CD4" s="122" t="s">
        <v>43</v>
      </c>
      <c r="CE4" s="122"/>
      <c r="CF4" s="121" t="s">
        <v>44</v>
      </c>
      <c r="CG4" s="121"/>
      <c r="CH4" s="122" t="s">
        <v>45</v>
      </c>
      <c r="CI4" s="122"/>
      <c r="CJ4" s="122" t="s">
        <v>46</v>
      </c>
      <c r="CK4" s="122"/>
      <c r="CL4" s="122" t="s">
        <v>47</v>
      </c>
      <c r="CM4" s="122"/>
      <c r="CN4" s="122" t="s">
        <v>48</v>
      </c>
      <c r="CO4" s="122"/>
      <c r="CP4" s="122" t="s">
        <v>49</v>
      </c>
      <c r="CQ4" s="122"/>
      <c r="CR4" s="122" t="s">
        <v>50</v>
      </c>
      <c r="CS4" s="122"/>
      <c r="CT4" s="122" t="s">
        <v>51</v>
      </c>
      <c r="CU4" s="122"/>
      <c r="CV4" s="122" t="s">
        <v>52</v>
      </c>
      <c r="CW4" s="122"/>
      <c r="CX4" s="122" t="s">
        <v>53</v>
      </c>
      <c r="CY4" s="122"/>
      <c r="CZ4" s="122" t="s">
        <v>54</v>
      </c>
      <c r="DA4" s="122"/>
      <c r="DB4" s="122" t="s">
        <v>55</v>
      </c>
      <c r="DC4" s="122"/>
      <c r="DD4" s="122" t="s">
        <v>56</v>
      </c>
      <c r="DE4" s="122"/>
      <c r="DF4" s="122" t="s">
        <v>57</v>
      </c>
      <c r="DG4" s="122"/>
      <c r="DH4" s="122" t="s">
        <v>58</v>
      </c>
      <c r="DI4" s="122"/>
      <c r="DJ4" s="121" t="s">
        <v>59</v>
      </c>
      <c r="DK4" s="121"/>
      <c r="DL4" s="122" t="s">
        <v>60</v>
      </c>
      <c r="DM4" s="122"/>
      <c r="DN4" s="121" t="s">
        <v>61</v>
      </c>
      <c r="DO4" s="121"/>
      <c r="DP4" s="122" t="s">
        <v>62</v>
      </c>
      <c r="DQ4" s="122"/>
      <c r="DR4" s="122" t="s">
        <v>63</v>
      </c>
      <c r="DS4" s="122"/>
      <c r="DT4" s="122" t="s">
        <v>64</v>
      </c>
      <c r="DU4" s="122"/>
      <c r="DV4" s="122" t="s">
        <v>65</v>
      </c>
      <c r="DW4" s="122"/>
      <c r="DX4" s="122" t="s">
        <v>66</v>
      </c>
      <c r="DY4" s="122"/>
      <c r="DZ4" s="122" t="s">
        <v>67</v>
      </c>
      <c r="EA4" s="122"/>
      <c r="EB4" s="122" t="s">
        <v>68</v>
      </c>
      <c r="EC4" s="126"/>
      <c r="ED4" s="122" t="s">
        <v>69</v>
      </c>
      <c r="EE4" s="122"/>
      <c r="EF4" s="122" t="s">
        <v>70</v>
      </c>
      <c r="EG4" s="122"/>
      <c r="EH4" s="124" t="s">
        <v>71</v>
      </c>
      <c r="EI4" s="124"/>
    </row>
    <row r="5" spans="1:140" s="84" customFormat="1" ht="21" customHeight="1" x14ac:dyDescent="0.25">
      <c r="A5" s="114"/>
      <c r="B5" s="114"/>
      <c r="C5" s="116"/>
      <c r="D5" s="109"/>
      <c r="E5" s="117"/>
      <c r="F5" s="117"/>
      <c r="G5" s="35"/>
      <c r="H5" s="35"/>
      <c r="I5" s="35"/>
      <c r="J5" s="35"/>
      <c r="K5" s="35"/>
      <c r="L5" s="125" t="s">
        <v>72</v>
      </c>
      <c r="M5" s="125"/>
      <c r="N5" s="125" t="s">
        <v>73</v>
      </c>
      <c r="O5" s="125"/>
      <c r="P5" s="125" t="s">
        <v>74</v>
      </c>
      <c r="Q5" s="125"/>
      <c r="R5" s="125" t="s">
        <v>75</v>
      </c>
      <c r="S5" s="125"/>
      <c r="T5" s="125" t="s">
        <v>76</v>
      </c>
      <c r="U5" s="125"/>
      <c r="V5" s="125" t="s">
        <v>77</v>
      </c>
      <c r="W5" s="125"/>
      <c r="X5" s="125" t="s">
        <v>78</v>
      </c>
      <c r="Y5" s="125"/>
      <c r="Z5" s="125" t="s">
        <v>79</v>
      </c>
      <c r="AA5" s="125"/>
      <c r="AB5" s="125" t="s">
        <v>80</v>
      </c>
      <c r="AC5" s="125"/>
      <c r="AD5" s="125" t="s">
        <v>81</v>
      </c>
      <c r="AE5" s="125"/>
      <c r="AF5" s="125" t="s">
        <v>82</v>
      </c>
      <c r="AG5" s="125"/>
      <c r="AH5" s="125" t="s">
        <v>83</v>
      </c>
      <c r="AI5" s="125"/>
      <c r="AJ5" s="125" t="s">
        <v>84</v>
      </c>
      <c r="AK5" s="125"/>
      <c r="AL5" s="125" t="s">
        <v>85</v>
      </c>
      <c r="AM5" s="125"/>
      <c r="AN5" s="125" t="s">
        <v>86</v>
      </c>
      <c r="AO5" s="125"/>
      <c r="AP5" s="125" t="s">
        <v>87</v>
      </c>
      <c r="AQ5" s="125"/>
      <c r="AR5" s="125" t="s">
        <v>88</v>
      </c>
      <c r="AS5" s="125"/>
      <c r="AT5" s="125" t="s">
        <v>89</v>
      </c>
      <c r="AU5" s="125"/>
      <c r="AV5" s="125" t="s">
        <v>90</v>
      </c>
      <c r="AW5" s="125"/>
      <c r="AX5" s="125" t="s">
        <v>91</v>
      </c>
      <c r="AY5" s="125"/>
      <c r="AZ5" s="125" t="s">
        <v>92</v>
      </c>
      <c r="BA5" s="125"/>
      <c r="BB5" s="125" t="s">
        <v>93</v>
      </c>
      <c r="BC5" s="125"/>
      <c r="BD5" s="125">
        <v>2101011</v>
      </c>
      <c r="BE5" s="125"/>
      <c r="BF5" s="125" t="s">
        <v>94</v>
      </c>
      <c r="BG5" s="125"/>
      <c r="BH5" s="125" t="s">
        <v>95</v>
      </c>
      <c r="BI5" s="125"/>
      <c r="BJ5" s="125" t="s">
        <v>96</v>
      </c>
      <c r="BK5" s="125"/>
      <c r="BL5" s="125" t="s">
        <v>97</v>
      </c>
      <c r="BM5" s="125"/>
      <c r="BN5" s="125" t="s">
        <v>98</v>
      </c>
      <c r="BO5" s="125"/>
      <c r="BP5" s="125" t="s">
        <v>99</v>
      </c>
      <c r="BQ5" s="125"/>
      <c r="BR5" s="125" t="s">
        <v>100</v>
      </c>
      <c r="BS5" s="125"/>
      <c r="BT5" s="125" t="s">
        <v>101</v>
      </c>
      <c r="BU5" s="125"/>
      <c r="BV5" s="125" t="s">
        <v>102</v>
      </c>
      <c r="BW5" s="125"/>
      <c r="BX5" s="125" t="s">
        <v>103</v>
      </c>
      <c r="BY5" s="125"/>
      <c r="BZ5" s="125" t="s">
        <v>104</v>
      </c>
      <c r="CA5" s="125"/>
      <c r="CB5" s="125" t="s">
        <v>105</v>
      </c>
      <c r="CC5" s="125"/>
      <c r="CD5" s="125" t="s">
        <v>106</v>
      </c>
      <c r="CE5" s="125"/>
      <c r="CF5" s="125" t="s">
        <v>107</v>
      </c>
      <c r="CG5" s="125"/>
      <c r="CH5" s="125" t="s">
        <v>108</v>
      </c>
      <c r="CI5" s="125"/>
      <c r="CJ5" s="125" t="s">
        <v>109</v>
      </c>
      <c r="CK5" s="125"/>
      <c r="CL5" s="125" t="s">
        <v>110</v>
      </c>
      <c r="CM5" s="125"/>
      <c r="CN5" s="125" t="s">
        <v>111</v>
      </c>
      <c r="CO5" s="125"/>
      <c r="CP5" s="125" t="s">
        <v>112</v>
      </c>
      <c r="CQ5" s="125"/>
      <c r="CR5" s="125" t="s">
        <v>113</v>
      </c>
      <c r="CS5" s="125"/>
      <c r="CT5" s="125" t="s">
        <v>114</v>
      </c>
      <c r="CU5" s="125"/>
      <c r="CV5" s="125" t="s">
        <v>115</v>
      </c>
      <c r="CW5" s="125"/>
      <c r="CX5" s="125" t="s">
        <v>116</v>
      </c>
      <c r="CY5" s="125"/>
      <c r="CZ5" s="125" t="s">
        <v>117</v>
      </c>
      <c r="DA5" s="125"/>
      <c r="DB5" s="125" t="s">
        <v>118</v>
      </c>
      <c r="DC5" s="125"/>
      <c r="DD5" s="125" t="s">
        <v>119</v>
      </c>
      <c r="DE5" s="125"/>
      <c r="DF5" s="125" t="s">
        <v>120</v>
      </c>
      <c r="DG5" s="125"/>
      <c r="DH5" s="125" t="s">
        <v>121</v>
      </c>
      <c r="DI5" s="125"/>
      <c r="DJ5" s="125" t="s">
        <v>122</v>
      </c>
      <c r="DK5" s="125"/>
      <c r="DL5" s="125" t="s">
        <v>123</v>
      </c>
      <c r="DM5" s="125"/>
      <c r="DN5" s="125" t="s">
        <v>124</v>
      </c>
      <c r="DO5" s="125"/>
      <c r="DP5" s="125" t="s">
        <v>125</v>
      </c>
      <c r="DQ5" s="125"/>
      <c r="DR5" s="125" t="s">
        <v>126</v>
      </c>
      <c r="DS5" s="125"/>
      <c r="DT5" s="125" t="s">
        <v>127</v>
      </c>
      <c r="DU5" s="125"/>
      <c r="DV5" s="36"/>
      <c r="DW5" s="36"/>
      <c r="DX5" s="36"/>
      <c r="DY5" s="36"/>
      <c r="DZ5" s="125" t="s">
        <v>128</v>
      </c>
      <c r="EA5" s="125"/>
      <c r="EB5" s="125" t="s">
        <v>129</v>
      </c>
      <c r="EC5" s="125"/>
      <c r="ED5" s="36"/>
      <c r="EE5" s="36"/>
      <c r="EF5" s="36"/>
      <c r="EG5" s="36"/>
      <c r="EH5" s="56"/>
      <c r="EI5" s="56"/>
    </row>
    <row r="6" spans="1:140" s="84" customFormat="1" ht="16.5" customHeight="1" x14ac:dyDescent="0.25">
      <c r="A6" s="114"/>
      <c r="B6" s="114"/>
      <c r="C6" s="116"/>
      <c r="D6" s="109"/>
      <c r="E6" s="117"/>
      <c r="F6" s="117"/>
      <c r="G6" s="35"/>
      <c r="H6" s="118" t="s">
        <v>130</v>
      </c>
      <c r="I6" s="118"/>
      <c r="J6" s="118"/>
      <c r="K6" s="118"/>
      <c r="L6" s="108" t="s">
        <v>131</v>
      </c>
      <c r="M6" s="108"/>
      <c r="N6" s="119" t="s">
        <v>131</v>
      </c>
      <c r="O6" s="119"/>
      <c r="P6" s="119" t="s">
        <v>132</v>
      </c>
      <c r="Q6" s="119"/>
      <c r="R6" s="119" t="s">
        <v>133</v>
      </c>
      <c r="S6" s="119"/>
      <c r="T6" s="108" t="s">
        <v>134</v>
      </c>
      <c r="U6" s="108"/>
      <c r="V6" s="108" t="s">
        <v>131</v>
      </c>
      <c r="W6" s="108"/>
      <c r="X6" s="108" t="s">
        <v>135</v>
      </c>
      <c r="Y6" s="108"/>
      <c r="Z6" s="127" t="s">
        <v>136</v>
      </c>
      <c r="AA6" s="127"/>
      <c r="AB6" s="108" t="s">
        <v>137</v>
      </c>
      <c r="AC6" s="108"/>
      <c r="AD6" s="108" t="s">
        <v>137</v>
      </c>
      <c r="AE6" s="108"/>
      <c r="AF6" s="108" t="s">
        <v>138</v>
      </c>
      <c r="AG6" s="108"/>
      <c r="AH6" s="108" t="s">
        <v>137</v>
      </c>
      <c r="AI6" s="108"/>
      <c r="AJ6" s="108" t="s">
        <v>138</v>
      </c>
      <c r="AK6" s="108"/>
      <c r="AL6" s="108" t="s">
        <v>134</v>
      </c>
      <c r="AM6" s="108"/>
      <c r="AN6" s="108" t="s">
        <v>137</v>
      </c>
      <c r="AO6" s="108"/>
      <c r="AP6" s="108" t="s">
        <v>137</v>
      </c>
      <c r="AQ6" s="108"/>
      <c r="AR6" s="108" t="s">
        <v>137</v>
      </c>
      <c r="AS6" s="108"/>
      <c r="AT6" s="119" t="s">
        <v>134</v>
      </c>
      <c r="AU6" s="119"/>
      <c r="AV6" s="108" t="s">
        <v>134</v>
      </c>
      <c r="AW6" s="108"/>
      <c r="AX6" s="108" t="s">
        <v>138</v>
      </c>
      <c r="AY6" s="108"/>
      <c r="AZ6" s="108" t="s">
        <v>138</v>
      </c>
      <c r="BA6" s="108"/>
      <c r="BB6" s="108" t="s">
        <v>138</v>
      </c>
      <c r="BC6" s="108"/>
      <c r="BD6" s="108" t="s">
        <v>138</v>
      </c>
      <c r="BE6" s="108"/>
      <c r="BF6" s="108" t="s">
        <v>138</v>
      </c>
      <c r="BG6" s="108"/>
      <c r="BH6" s="108" t="s">
        <v>134</v>
      </c>
      <c r="BI6" s="108"/>
      <c r="BJ6" s="108" t="s">
        <v>139</v>
      </c>
      <c r="BK6" s="108"/>
      <c r="BL6" s="108" t="s">
        <v>139</v>
      </c>
      <c r="BM6" s="108"/>
      <c r="BN6" s="108" t="s">
        <v>139</v>
      </c>
      <c r="BO6" s="108"/>
      <c r="BP6" s="108" t="s">
        <v>134</v>
      </c>
      <c r="BQ6" s="108"/>
      <c r="BR6" s="108" t="s">
        <v>138</v>
      </c>
      <c r="BS6" s="108"/>
      <c r="BT6" s="108" t="s">
        <v>138</v>
      </c>
      <c r="BU6" s="108"/>
      <c r="BV6" s="108" t="s">
        <v>140</v>
      </c>
      <c r="BW6" s="108"/>
      <c r="BX6" s="108" t="s">
        <v>140</v>
      </c>
      <c r="BY6" s="108"/>
      <c r="BZ6" s="108" t="s">
        <v>134</v>
      </c>
      <c r="CA6" s="108"/>
      <c r="CB6" s="108" t="s">
        <v>134</v>
      </c>
      <c r="CC6" s="108"/>
      <c r="CD6" s="108" t="s">
        <v>138</v>
      </c>
      <c r="CE6" s="108"/>
      <c r="CF6" s="119" t="s">
        <v>140</v>
      </c>
      <c r="CG6" s="119"/>
      <c r="CH6" s="108" t="s">
        <v>137</v>
      </c>
      <c r="CI6" s="108"/>
      <c r="CJ6" s="108" t="s">
        <v>137</v>
      </c>
      <c r="CK6" s="108"/>
      <c r="CL6" s="108" t="s">
        <v>137</v>
      </c>
      <c r="CM6" s="108"/>
      <c r="CN6" s="108" t="s">
        <v>137</v>
      </c>
      <c r="CO6" s="108"/>
      <c r="CP6" s="108" t="s">
        <v>137</v>
      </c>
      <c r="CQ6" s="108"/>
      <c r="CR6" s="108" t="s">
        <v>137</v>
      </c>
      <c r="CS6" s="108"/>
      <c r="CT6" s="108" t="s">
        <v>140</v>
      </c>
      <c r="CU6" s="108"/>
      <c r="CV6" s="108" t="s">
        <v>138</v>
      </c>
      <c r="CW6" s="108"/>
      <c r="CX6" s="108" t="s">
        <v>134</v>
      </c>
      <c r="CY6" s="108"/>
      <c r="CZ6" s="108" t="s">
        <v>140</v>
      </c>
      <c r="DA6" s="108"/>
      <c r="DB6" s="108" t="s">
        <v>140</v>
      </c>
      <c r="DC6" s="108"/>
      <c r="DD6" s="108" t="s">
        <v>140</v>
      </c>
      <c r="DE6" s="108"/>
      <c r="DF6" s="108" t="s">
        <v>138</v>
      </c>
      <c r="DG6" s="108"/>
      <c r="DH6" s="108" t="s">
        <v>134</v>
      </c>
      <c r="DI6" s="108"/>
      <c r="DJ6" s="108" t="s">
        <v>140</v>
      </c>
      <c r="DK6" s="108"/>
      <c r="DL6" s="108" t="s">
        <v>138</v>
      </c>
      <c r="DM6" s="108"/>
      <c r="DN6" s="108" t="s">
        <v>141</v>
      </c>
      <c r="DO6" s="108"/>
      <c r="DP6" s="108" t="s">
        <v>141</v>
      </c>
      <c r="DQ6" s="108"/>
      <c r="DR6" s="108" t="s">
        <v>141</v>
      </c>
      <c r="DS6" s="108"/>
      <c r="DT6" s="108" t="s">
        <v>141</v>
      </c>
      <c r="DU6" s="108"/>
      <c r="DV6" s="95"/>
      <c r="DW6" s="95"/>
      <c r="DX6" s="95"/>
      <c r="DY6" s="95"/>
      <c r="DZ6" s="108" t="s">
        <v>139</v>
      </c>
      <c r="EA6" s="108"/>
      <c r="EB6" s="108" t="s">
        <v>134</v>
      </c>
      <c r="EC6" s="108"/>
      <c r="ED6" s="95"/>
      <c r="EE6" s="95"/>
      <c r="EF6" s="95"/>
      <c r="EG6" s="95"/>
      <c r="EH6" s="56"/>
      <c r="EI6" s="56"/>
    </row>
    <row r="7" spans="1:140" s="84" customFormat="1" ht="24" hidden="1" customHeight="1" x14ac:dyDescent="0.25">
      <c r="A7" s="114"/>
      <c r="B7" s="114"/>
      <c r="C7" s="116"/>
      <c r="D7" s="109"/>
      <c r="E7" s="117"/>
      <c r="F7" s="117"/>
      <c r="G7" s="35"/>
      <c r="H7" s="120" t="s">
        <v>142</v>
      </c>
      <c r="I7" s="120" t="s">
        <v>143</v>
      </c>
      <c r="J7" s="120" t="s">
        <v>144</v>
      </c>
      <c r="K7" s="120" t="s">
        <v>145</v>
      </c>
      <c r="L7" s="121">
        <v>2017</v>
      </c>
      <c r="M7" s="121"/>
      <c r="N7" s="121">
        <v>2019</v>
      </c>
      <c r="O7" s="121"/>
      <c r="P7" s="121">
        <v>2020</v>
      </c>
      <c r="Q7" s="121"/>
      <c r="R7" s="121">
        <v>2022</v>
      </c>
      <c r="S7" s="121"/>
      <c r="T7" s="121">
        <v>2050</v>
      </c>
      <c r="U7" s="121"/>
      <c r="V7" s="121">
        <v>2018</v>
      </c>
      <c r="W7" s="121"/>
      <c r="X7" s="121">
        <v>2021</v>
      </c>
      <c r="Y7" s="121"/>
      <c r="Z7" s="121">
        <v>2035</v>
      </c>
      <c r="AA7" s="121"/>
      <c r="AB7" s="121">
        <v>2029</v>
      </c>
      <c r="AC7" s="121"/>
      <c r="AD7" s="121">
        <v>2030</v>
      </c>
      <c r="AE7" s="121"/>
      <c r="AF7" s="121">
        <v>2056</v>
      </c>
      <c r="AG7" s="121"/>
      <c r="AH7" s="121">
        <v>2024</v>
      </c>
      <c r="AI7" s="121"/>
      <c r="AJ7" s="121">
        <v>2057</v>
      </c>
      <c r="AK7" s="121"/>
      <c r="AL7" s="121">
        <v>2041</v>
      </c>
      <c r="AM7" s="121"/>
      <c r="AN7" s="121">
        <v>2031</v>
      </c>
      <c r="AO7" s="121"/>
      <c r="AP7" s="121">
        <v>2032</v>
      </c>
      <c r="AQ7" s="121"/>
      <c r="AR7" s="121">
        <v>2033</v>
      </c>
      <c r="AS7" s="121"/>
      <c r="AT7" s="121">
        <v>2040</v>
      </c>
      <c r="AU7" s="121"/>
      <c r="AV7" s="121">
        <v>2043</v>
      </c>
      <c r="AW7" s="121"/>
      <c r="AX7" s="121">
        <v>2059</v>
      </c>
      <c r="AY7" s="121"/>
      <c r="AZ7" s="121">
        <v>2060</v>
      </c>
      <c r="BA7" s="121"/>
      <c r="BB7" s="121">
        <v>2061</v>
      </c>
      <c r="BC7" s="121"/>
      <c r="BD7" s="121">
        <v>2062</v>
      </c>
      <c r="BE7" s="121"/>
      <c r="BF7" s="121">
        <v>2063</v>
      </c>
      <c r="BG7" s="121"/>
      <c r="BH7" s="121">
        <v>2044</v>
      </c>
      <c r="BI7" s="121"/>
      <c r="BJ7" s="121">
        <v>2036</v>
      </c>
      <c r="BK7" s="121"/>
      <c r="BL7" s="121">
        <v>2037</v>
      </c>
      <c r="BM7" s="121"/>
      <c r="BN7" s="121">
        <v>2038</v>
      </c>
      <c r="BO7" s="121"/>
      <c r="BP7" s="121">
        <v>2045</v>
      </c>
      <c r="BQ7" s="121"/>
      <c r="BR7" s="121">
        <v>2052</v>
      </c>
      <c r="BS7" s="121"/>
      <c r="BT7" s="121">
        <v>2055</v>
      </c>
      <c r="BU7" s="121"/>
      <c r="BV7" s="121">
        <v>2066</v>
      </c>
      <c r="BW7" s="121"/>
      <c r="BX7" s="121">
        <v>2072</v>
      </c>
      <c r="BY7" s="121"/>
      <c r="BZ7" s="121">
        <v>2047</v>
      </c>
      <c r="CA7" s="121"/>
      <c r="CB7" s="121">
        <v>2048</v>
      </c>
      <c r="CC7" s="121"/>
      <c r="CD7" s="121">
        <v>2058</v>
      </c>
      <c r="CE7" s="121"/>
      <c r="CF7" s="121">
        <v>2071</v>
      </c>
      <c r="CG7" s="121"/>
      <c r="CH7" s="121">
        <v>2025</v>
      </c>
      <c r="CI7" s="121"/>
      <c r="CJ7" s="121">
        <v>2026</v>
      </c>
      <c r="CK7" s="121"/>
      <c r="CL7" s="121">
        <v>2027</v>
      </c>
      <c r="CM7" s="121"/>
      <c r="CN7" s="121">
        <v>2028</v>
      </c>
      <c r="CO7" s="121"/>
      <c r="CP7" s="121">
        <v>2023</v>
      </c>
      <c r="CQ7" s="121"/>
      <c r="CR7" s="121">
        <v>2034</v>
      </c>
      <c r="CS7" s="121"/>
      <c r="CT7" s="121">
        <v>2073</v>
      </c>
      <c r="CU7" s="121"/>
      <c r="CV7" s="121">
        <v>2064</v>
      </c>
      <c r="CW7" s="121"/>
      <c r="CX7" s="121">
        <v>2069</v>
      </c>
      <c r="CY7" s="121"/>
      <c r="CZ7" s="121">
        <v>2065</v>
      </c>
      <c r="DA7" s="121"/>
      <c r="DB7" s="121">
        <v>2070</v>
      </c>
      <c r="DC7" s="121"/>
      <c r="DD7" s="121">
        <v>2067</v>
      </c>
      <c r="DE7" s="121"/>
      <c r="DF7" s="121">
        <v>2053</v>
      </c>
      <c r="DG7" s="121"/>
      <c r="DH7" s="121">
        <v>2049</v>
      </c>
      <c r="DI7" s="121"/>
      <c r="DJ7" s="121">
        <v>2068</v>
      </c>
      <c r="DK7" s="121"/>
      <c r="DL7" s="121">
        <v>2054</v>
      </c>
      <c r="DM7" s="121"/>
      <c r="DN7" s="121">
        <v>2074</v>
      </c>
      <c r="DO7" s="121"/>
      <c r="DP7" s="121">
        <v>2075</v>
      </c>
      <c r="DQ7" s="121"/>
      <c r="DR7" s="121">
        <v>2076</v>
      </c>
      <c r="DS7" s="121"/>
      <c r="DT7" s="121">
        <v>2077</v>
      </c>
      <c r="DU7" s="121"/>
      <c r="DV7" s="31"/>
      <c r="DW7" s="31"/>
      <c r="DX7" s="31"/>
      <c r="DY7" s="31"/>
      <c r="DZ7" s="121">
        <v>2039</v>
      </c>
      <c r="EA7" s="121"/>
      <c r="EB7" s="121">
        <v>2051</v>
      </c>
      <c r="EC7" s="121"/>
      <c r="ED7" s="31"/>
      <c r="EE7" s="31"/>
      <c r="EF7" s="31"/>
      <c r="EG7" s="31"/>
      <c r="EH7" s="121">
        <v>2078</v>
      </c>
      <c r="EI7" s="121"/>
    </row>
    <row r="8" spans="1:140" s="84" customFormat="1" ht="36" x14ac:dyDescent="0.25">
      <c r="A8" s="115"/>
      <c r="B8" s="115"/>
      <c r="C8" s="116"/>
      <c r="D8" s="109"/>
      <c r="E8" s="117"/>
      <c r="F8" s="117"/>
      <c r="G8" s="35"/>
      <c r="H8" s="120"/>
      <c r="I8" s="120"/>
      <c r="J8" s="120"/>
      <c r="K8" s="120"/>
      <c r="L8" s="31" t="s">
        <v>146</v>
      </c>
      <c r="M8" s="31" t="s">
        <v>147</v>
      </c>
      <c r="N8" s="37" t="s">
        <v>146</v>
      </c>
      <c r="O8" s="31" t="s">
        <v>147</v>
      </c>
      <c r="P8" s="31" t="s">
        <v>146</v>
      </c>
      <c r="Q8" s="31" t="s">
        <v>147</v>
      </c>
      <c r="R8" s="31" t="s">
        <v>146</v>
      </c>
      <c r="S8" s="31" t="s">
        <v>147</v>
      </c>
      <c r="T8" s="31" t="s">
        <v>146</v>
      </c>
      <c r="U8" s="31" t="s">
        <v>147</v>
      </c>
      <c r="V8" s="31" t="s">
        <v>146</v>
      </c>
      <c r="W8" s="31" t="s">
        <v>147</v>
      </c>
      <c r="X8" s="31" t="s">
        <v>146</v>
      </c>
      <c r="Y8" s="31" t="s">
        <v>147</v>
      </c>
      <c r="Z8" s="31" t="s">
        <v>146</v>
      </c>
      <c r="AA8" s="31" t="s">
        <v>147</v>
      </c>
      <c r="AB8" s="31" t="s">
        <v>146</v>
      </c>
      <c r="AC8" s="31" t="s">
        <v>147</v>
      </c>
      <c r="AD8" s="31" t="s">
        <v>146</v>
      </c>
      <c r="AE8" s="31" t="s">
        <v>147</v>
      </c>
      <c r="AF8" s="31" t="s">
        <v>146</v>
      </c>
      <c r="AG8" s="31" t="s">
        <v>147</v>
      </c>
      <c r="AH8" s="31" t="s">
        <v>146</v>
      </c>
      <c r="AI8" s="31" t="s">
        <v>147</v>
      </c>
      <c r="AJ8" s="31" t="s">
        <v>146</v>
      </c>
      <c r="AK8" s="31" t="s">
        <v>147</v>
      </c>
      <c r="AL8" s="31" t="s">
        <v>146</v>
      </c>
      <c r="AM8" s="31" t="s">
        <v>147</v>
      </c>
      <c r="AN8" s="31" t="s">
        <v>146</v>
      </c>
      <c r="AO8" s="31" t="s">
        <v>147</v>
      </c>
      <c r="AP8" s="31" t="s">
        <v>146</v>
      </c>
      <c r="AQ8" s="31" t="s">
        <v>147</v>
      </c>
      <c r="AR8" s="31" t="s">
        <v>146</v>
      </c>
      <c r="AS8" s="31" t="s">
        <v>147</v>
      </c>
      <c r="AT8" s="31" t="s">
        <v>146</v>
      </c>
      <c r="AU8" s="31" t="s">
        <v>147</v>
      </c>
      <c r="AV8" s="31" t="s">
        <v>146</v>
      </c>
      <c r="AW8" s="31" t="s">
        <v>147</v>
      </c>
      <c r="AX8" s="31" t="s">
        <v>146</v>
      </c>
      <c r="AY8" s="31" t="s">
        <v>147</v>
      </c>
      <c r="AZ8" s="31" t="s">
        <v>146</v>
      </c>
      <c r="BA8" s="31" t="s">
        <v>147</v>
      </c>
      <c r="BB8" s="31" t="s">
        <v>146</v>
      </c>
      <c r="BC8" s="31" t="s">
        <v>147</v>
      </c>
      <c r="BD8" s="31" t="s">
        <v>146</v>
      </c>
      <c r="BE8" s="31" t="s">
        <v>147</v>
      </c>
      <c r="BF8" s="31" t="s">
        <v>146</v>
      </c>
      <c r="BG8" s="31" t="s">
        <v>147</v>
      </c>
      <c r="BH8" s="31" t="s">
        <v>146</v>
      </c>
      <c r="BI8" s="31" t="s">
        <v>147</v>
      </c>
      <c r="BJ8" s="31" t="s">
        <v>146</v>
      </c>
      <c r="BK8" s="31" t="s">
        <v>147</v>
      </c>
      <c r="BL8" s="31" t="s">
        <v>146</v>
      </c>
      <c r="BM8" s="31" t="s">
        <v>147</v>
      </c>
      <c r="BN8" s="31" t="s">
        <v>146</v>
      </c>
      <c r="BO8" s="31" t="s">
        <v>147</v>
      </c>
      <c r="BP8" s="31" t="s">
        <v>146</v>
      </c>
      <c r="BQ8" s="31" t="s">
        <v>147</v>
      </c>
      <c r="BR8" s="31" t="s">
        <v>146</v>
      </c>
      <c r="BS8" s="31" t="s">
        <v>147</v>
      </c>
      <c r="BT8" s="31" t="s">
        <v>146</v>
      </c>
      <c r="BU8" s="31" t="s">
        <v>147</v>
      </c>
      <c r="BV8" s="31" t="s">
        <v>146</v>
      </c>
      <c r="BW8" s="31" t="s">
        <v>147</v>
      </c>
      <c r="BX8" s="31" t="s">
        <v>146</v>
      </c>
      <c r="BY8" s="31" t="s">
        <v>147</v>
      </c>
      <c r="BZ8" s="31" t="s">
        <v>146</v>
      </c>
      <c r="CA8" s="31" t="s">
        <v>147</v>
      </c>
      <c r="CB8" s="31" t="s">
        <v>146</v>
      </c>
      <c r="CC8" s="31" t="s">
        <v>147</v>
      </c>
      <c r="CD8" s="31" t="s">
        <v>146</v>
      </c>
      <c r="CE8" s="31" t="s">
        <v>147</v>
      </c>
      <c r="CF8" s="31" t="s">
        <v>146</v>
      </c>
      <c r="CG8" s="31" t="s">
        <v>147</v>
      </c>
      <c r="CH8" s="31" t="s">
        <v>146</v>
      </c>
      <c r="CI8" s="31" t="s">
        <v>147</v>
      </c>
      <c r="CJ8" s="31" t="s">
        <v>146</v>
      </c>
      <c r="CK8" s="31" t="s">
        <v>147</v>
      </c>
      <c r="CL8" s="31" t="s">
        <v>146</v>
      </c>
      <c r="CM8" s="31" t="s">
        <v>147</v>
      </c>
      <c r="CN8" s="31" t="s">
        <v>146</v>
      </c>
      <c r="CO8" s="31" t="s">
        <v>147</v>
      </c>
      <c r="CP8" s="31" t="s">
        <v>146</v>
      </c>
      <c r="CQ8" s="31" t="s">
        <v>147</v>
      </c>
      <c r="CR8" s="31" t="s">
        <v>146</v>
      </c>
      <c r="CS8" s="31" t="s">
        <v>147</v>
      </c>
      <c r="CT8" s="31" t="s">
        <v>146</v>
      </c>
      <c r="CU8" s="31" t="s">
        <v>147</v>
      </c>
      <c r="CV8" s="31" t="s">
        <v>146</v>
      </c>
      <c r="CW8" s="31" t="s">
        <v>147</v>
      </c>
      <c r="CX8" s="31" t="s">
        <v>146</v>
      </c>
      <c r="CY8" s="31" t="s">
        <v>147</v>
      </c>
      <c r="CZ8" s="31" t="s">
        <v>146</v>
      </c>
      <c r="DA8" s="31" t="s">
        <v>147</v>
      </c>
      <c r="DB8" s="31" t="s">
        <v>146</v>
      </c>
      <c r="DC8" s="31" t="s">
        <v>147</v>
      </c>
      <c r="DD8" s="31" t="s">
        <v>146</v>
      </c>
      <c r="DE8" s="31" t="s">
        <v>147</v>
      </c>
      <c r="DF8" s="31" t="s">
        <v>146</v>
      </c>
      <c r="DG8" s="31" t="s">
        <v>147</v>
      </c>
      <c r="DH8" s="31" t="s">
        <v>146</v>
      </c>
      <c r="DI8" s="31" t="s">
        <v>147</v>
      </c>
      <c r="DJ8" s="31" t="s">
        <v>146</v>
      </c>
      <c r="DK8" s="31" t="s">
        <v>147</v>
      </c>
      <c r="DL8" s="31" t="s">
        <v>146</v>
      </c>
      <c r="DM8" s="31" t="s">
        <v>147</v>
      </c>
      <c r="DN8" s="31" t="s">
        <v>146</v>
      </c>
      <c r="DO8" s="31" t="s">
        <v>147</v>
      </c>
      <c r="DP8" s="31" t="s">
        <v>146</v>
      </c>
      <c r="DQ8" s="31" t="s">
        <v>147</v>
      </c>
      <c r="DR8" s="31" t="s">
        <v>146</v>
      </c>
      <c r="DS8" s="31" t="s">
        <v>147</v>
      </c>
      <c r="DT8" s="31" t="s">
        <v>146</v>
      </c>
      <c r="DU8" s="31" t="s">
        <v>147</v>
      </c>
      <c r="DV8" s="31" t="s">
        <v>146</v>
      </c>
      <c r="DW8" s="31" t="s">
        <v>147</v>
      </c>
      <c r="DX8" s="31" t="s">
        <v>146</v>
      </c>
      <c r="DY8" s="31" t="s">
        <v>147</v>
      </c>
      <c r="DZ8" s="31" t="s">
        <v>146</v>
      </c>
      <c r="EA8" s="31" t="s">
        <v>147</v>
      </c>
      <c r="EB8" s="31" t="s">
        <v>148</v>
      </c>
      <c r="EC8" s="31" t="s">
        <v>147</v>
      </c>
      <c r="ED8" s="38" t="s">
        <v>149</v>
      </c>
      <c r="EE8" s="31" t="s">
        <v>147</v>
      </c>
      <c r="EF8" s="38" t="s">
        <v>149</v>
      </c>
      <c r="EG8" s="31" t="s">
        <v>147</v>
      </c>
      <c r="EH8" s="31" t="s">
        <v>146</v>
      </c>
      <c r="EI8" s="31" t="s">
        <v>147</v>
      </c>
    </row>
    <row r="9" spans="1:140" s="84" customFormat="1" ht="25.5" customHeight="1" x14ac:dyDescent="0.25">
      <c r="A9" s="55"/>
      <c r="B9" s="1" t="s">
        <v>150</v>
      </c>
      <c r="C9" s="39" t="s">
        <v>151</v>
      </c>
      <c r="D9" s="2"/>
      <c r="E9" s="2"/>
      <c r="F9" s="3"/>
      <c r="G9" s="3"/>
      <c r="H9" s="120"/>
      <c r="I9" s="120"/>
      <c r="J9" s="120"/>
      <c r="K9" s="120"/>
      <c r="L9" s="4"/>
      <c r="M9" s="40">
        <v>1</v>
      </c>
      <c r="N9" s="41"/>
      <c r="O9" s="40">
        <v>1</v>
      </c>
      <c r="P9" s="4"/>
      <c r="Q9" s="4">
        <v>1</v>
      </c>
      <c r="R9" s="4"/>
      <c r="S9" s="4">
        <v>1</v>
      </c>
      <c r="T9" s="4"/>
      <c r="U9" s="4">
        <v>1</v>
      </c>
      <c r="V9" s="40"/>
      <c r="W9" s="40">
        <v>1</v>
      </c>
      <c r="X9" s="4"/>
      <c r="Y9" s="4">
        <v>1</v>
      </c>
      <c r="Z9" s="4"/>
      <c r="AA9" s="4">
        <v>1</v>
      </c>
      <c r="AB9" s="4"/>
      <c r="AC9" s="4">
        <v>1</v>
      </c>
      <c r="AD9" s="31"/>
      <c r="AE9" s="4">
        <v>1</v>
      </c>
      <c r="AF9" s="4"/>
      <c r="AG9" s="4">
        <v>1</v>
      </c>
      <c r="AH9" s="4"/>
      <c r="AI9" s="4">
        <v>1</v>
      </c>
      <c r="AJ9" s="4"/>
      <c r="AK9" s="4">
        <v>1</v>
      </c>
      <c r="AL9" s="4"/>
      <c r="AM9" s="4">
        <v>1</v>
      </c>
      <c r="AN9" s="4"/>
      <c r="AO9" s="4">
        <v>1</v>
      </c>
      <c r="AP9" s="4"/>
      <c r="AQ9" s="4">
        <v>1</v>
      </c>
      <c r="AR9" s="4"/>
      <c r="AS9" s="4">
        <v>1</v>
      </c>
      <c r="AT9" s="4"/>
      <c r="AU9" s="4">
        <v>1</v>
      </c>
      <c r="AV9" s="4"/>
      <c r="AW9" s="4">
        <v>1</v>
      </c>
      <c r="AX9" s="4"/>
      <c r="AY9" s="4">
        <v>1</v>
      </c>
      <c r="AZ9" s="4"/>
      <c r="BA9" s="4">
        <v>1</v>
      </c>
      <c r="BB9" s="4"/>
      <c r="BC9" s="4">
        <v>1</v>
      </c>
      <c r="BD9" s="4"/>
      <c r="BE9" s="4">
        <v>1</v>
      </c>
      <c r="BF9" s="4"/>
      <c r="BG9" s="4">
        <v>1</v>
      </c>
      <c r="BH9" s="4"/>
      <c r="BI9" s="4">
        <v>1</v>
      </c>
      <c r="BJ9" s="4"/>
      <c r="BK9" s="4">
        <v>1</v>
      </c>
      <c r="BL9" s="4"/>
      <c r="BM9" s="4">
        <v>1</v>
      </c>
      <c r="BN9" s="4"/>
      <c r="BO9" s="4">
        <v>1</v>
      </c>
      <c r="BP9" s="4"/>
      <c r="BQ9" s="4">
        <v>1</v>
      </c>
      <c r="BR9" s="4"/>
      <c r="BS9" s="4">
        <v>1</v>
      </c>
      <c r="BT9" s="4"/>
      <c r="BU9" s="4">
        <v>1</v>
      </c>
      <c r="BV9" s="4"/>
      <c r="BW9" s="4">
        <v>1</v>
      </c>
      <c r="BX9" s="4"/>
      <c r="BY9" s="4">
        <v>1</v>
      </c>
      <c r="BZ9" s="4"/>
      <c r="CA9" s="4">
        <v>1</v>
      </c>
      <c r="CB9" s="4"/>
      <c r="CC9" s="4">
        <v>1</v>
      </c>
      <c r="CD9" s="4"/>
      <c r="CE9" s="4">
        <v>1</v>
      </c>
      <c r="CF9" s="4"/>
      <c r="CG9" s="4">
        <v>1</v>
      </c>
      <c r="CH9" s="4"/>
      <c r="CI9" s="4">
        <v>1</v>
      </c>
      <c r="CJ9" s="4"/>
      <c r="CK9" s="4">
        <v>1</v>
      </c>
      <c r="CL9" s="4"/>
      <c r="CM9" s="4">
        <v>1</v>
      </c>
      <c r="CN9" s="4"/>
      <c r="CO9" s="4">
        <v>1</v>
      </c>
      <c r="CP9" s="4"/>
      <c r="CQ9" s="4">
        <v>1</v>
      </c>
      <c r="CR9" s="4"/>
      <c r="CS9" s="4">
        <v>1</v>
      </c>
      <c r="CT9" s="4"/>
      <c r="CU9" s="4">
        <v>1</v>
      </c>
      <c r="CV9" s="4"/>
      <c r="CW9" s="4">
        <v>1</v>
      </c>
      <c r="CX9" s="4"/>
      <c r="CY9" s="4">
        <v>1</v>
      </c>
      <c r="CZ9" s="4"/>
      <c r="DA9" s="4">
        <v>1</v>
      </c>
      <c r="DB9" s="4"/>
      <c r="DC9" s="4">
        <v>1</v>
      </c>
      <c r="DD9" s="4"/>
      <c r="DE9" s="4">
        <v>1</v>
      </c>
      <c r="DF9" s="4"/>
      <c r="DG9" s="4">
        <v>1</v>
      </c>
      <c r="DH9" s="4"/>
      <c r="DI9" s="4">
        <v>1</v>
      </c>
      <c r="DJ9" s="4"/>
      <c r="DK9" s="4">
        <v>1</v>
      </c>
      <c r="DL9" s="4"/>
      <c r="DM9" s="4">
        <v>1</v>
      </c>
      <c r="DN9" s="4"/>
      <c r="DO9" s="4">
        <v>1</v>
      </c>
      <c r="DP9" s="4"/>
      <c r="DQ9" s="4">
        <v>1</v>
      </c>
      <c r="DR9" s="4"/>
      <c r="DS9" s="4">
        <v>1</v>
      </c>
      <c r="DT9" s="4"/>
      <c r="DU9" s="4">
        <v>1</v>
      </c>
      <c r="DV9" s="4"/>
      <c r="DW9" s="4">
        <v>1</v>
      </c>
      <c r="DX9" s="4"/>
      <c r="DY9" s="4">
        <v>1</v>
      </c>
      <c r="DZ9" s="4"/>
      <c r="EA9" s="4">
        <v>1</v>
      </c>
      <c r="EB9" s="4"/>
      <c r="EC9" s="4">
        <v>1</v>
      </c>
      <c r="ED9" s="4"/>
      <c r="EE9" s="4">
        <v>1</v>
      </c>
      <c r="EF9" s="4"/>
      <c r="EG9" s="4">
        <v>1</v>
      </c>
      <c r="EH9" s="5"/>
      <c r="EI9" s="5"/>
    </row>
    <row r="10" spans="1:140" s="84" customFormat="1" x14ac:dyDescent="0.25">
      <c r="A10" s="70">
        <v>1</v>
      </c>
      <c r="B10" s="70">
        <v>1</v>
      </c>
      <c r="C10" s="52" t="s">
        <v>152</v>
      </c>
      <c r="D10" s="42"/>
      <c r="E10" s="43">
        <v>0.5</v>
      </c>
      <c r="F10" s="43">
        <v>1</v>
      </c>
      <c r="G10" s="43"/>
      <c r="H10" s="43"/>
      <c r="I10" s="43"/>
      <c r="J10" s="43"/>
      <c r="K10" s="43"/>
      <c r="L10" s="43"/>
      <c r="M10" s="43"/>
      <c r="N10" s="44"/>
      <c r="O10" s="43"/>
      <c r="P10" s="45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5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5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  <c r="DH10" s="43"/>
      <c r="DI10" s="43"/>
      <c r="DJ10" s="43"/>
      <c r="DK10" s="43"/>
      <c r="DL10" s="43"/>
      <c r="DM10" s="43"/>
      <c r="DN10" s="45"/>
      <c r="DO10" s="43"/>
      <c r="DP10" s="43"/>
      <c r="DQ10" s="43"/>
      <c r="DR10" s="43"/>
      <c r="DS10" s="43"/>
      <c r="DT10" s="43"/>
      <c r="DU10" s="43"/>
      <c r="DV10" s="43"/>
      <c r="DW10" s="43"/>
      <c r="DX10" s="43"/>
      <c r="DY10" s="43"/>
      <c r="DZ10" s="43"/>
      <c r="EA10" s="43"/>
      <c r="EB10" s="43"/>
      <c r="EC10" s="43"/>
      <c r="ED10" s="43"/>
      <c r="EE10" s="43"/>
      <c r="EF10" s="45"/>
      <c r="EG10" s="43"/>
      <c r="EH10" s="43"/>
      <c r="EI10" s="43"/>
    </row>
    <row r="11" spans="1:140" s="84" customFormat="1" x14ac:dyDescent="0.25">
      <c r="A11" s="70">
        <v>2</v>
      </c>
      <c r="B11" s="70"/>
      <c r="C11" s="52" t="s">
        <v>153</v>
      </c>
      <c r="D11" s="42"/>
      <c r="E11" s="43">
        <v>0.8</v>
      </c>
      <c r="F11" s="43">
        <v>1</v>
      </c>
      <c r="G11" s="43"/>
      <c r="H11" s="43"/>
      <c r="I11" s="43"/>
      <c r="J11" s="43"/>
      <c r="K11" s="43"/>
      <c r="L11" s="46">
        <f t="shared" ref="L11:Q11" si="0">SUM(L12:L24)</f>
        <v>0</v>
      </c>
      <c r="M11" s="46">
        <f t="shared" si="0"/>
        <v>0</v>
      </c>
      <c r="N11" s="46">
        <f t="shared" si="0"/>
        <v>0</v>
      </c>
      <c r="O11" s="46">
        <f t="shared" si="0"/>
        <v>0</v>
      </c>
      <c r="P11" s="47">
        <f t="shared" si="0"/>
        <v>0</v>
      </c>
      <c r="Q11" s="46">
        <f t="shared" si="0"/>
        <v>0</v>
      </c>
      <c r="R11" s="46">
        <f>SUM(R12,R13,R14,R15,R16,R23,R24)</f>
        <v>2097</v>
      </c>
      <c r="S11" s="46">
        <f t="shared" ref="S11:CD11" si="1">SUM(S12,S13,S14,S15,S16,S23,S24)</f>
        <v>164853075.51999998</v>
      </c>
      <c r="T11" s="46">
        <f t="shared" si="1"/>
        <v>0</v>
      </c>
      <c r="U11" s="46">
        <f t="shared" si="1"/>
        <v>0</v>
      </c>
      <c r="V11" s="46">
        <f t="shared" si="1"/>
        <v>0</v>
      </c>
      <c r="W11" s="46">
        <f t="shared" si="1"/>
        <v>0</v>
      </c>
      <c r="X11" s="46">
        <f t="shared" si="1"/>
        <v>34</v>
      </c>
      <c r="Y11" s="46">
        <f t="shared" si="1"/>
        <v>398424.87999999995</v>
      </c>
      <c r="Z11" s="46">
        <f t="shared" si="1"/>
        <v>0</v>
      </c>
      <c r="AA11" s="46">
        <f t="shared" si="1"/>
        <v>0</v>
      </c>
      <c r="AB11" s="46">
        <f t="shared" si="1"/>
        <v>0</v>
      </c>
      <c r="AC11" s="46">
        <f t="shared" si="1"/>
        <v>0</v>
      </c>
      <c r="AD11" s="47">
        <f t="shared" si="1"/>
        <v>0</v>
      </c>
      <c r="AE11" s="46">
        <f t="shared" si="1"/>
        <v>0</v>
      </c>
      <c r="AF11" s="46">
        <f t="shared" si="1"/>
        <v>180</v>
      </c>
      <c r="AG11" s="46">
        <f t="shared" si="1"/>
        <v>2785277.5999999996</v>
      </c>
      <c r="AH11" s="46">
        <f t="shared" si="1"/>
        <v>0</v>
      </c>
      <c r="AI11" s="46">
        <f t="shared" si="1"/>
        <v>0</v>
      </c>
      <c r="AJ11" s="46">
        <f t="shared" si="1"/>
        <v>0</v>
      </c>
      <c r="AK11" s="46">
        <f t="shared" si="1"/>
        <v>0</v>
      </c>
      <c r="AL11" s="46">
        <f t="shared" si="1"/>
        <v>0</v>
      </c>
      <c r="AM11" s="46">
        <f t="shared" si="1"/>
        <v>0</v>
      </c>
      <c r="AN11" s="46">
        <f t="shared" si="1"/>
        <v>430</v>
      </c>
      <c r="AO11" s="46">
        <f t="shared" si="1"/>
        <v>6065572.7999999998</v>
      </c>
      <c r="AP11" s="46">
        <f t="shared" si="1"/>
        <v>480</v>
      </c>
      <c r="AQ11" s="46">
        <f t="shared" si="1"/>
        <v>6462551.1999999993</v>
      </c>
      <c r="AR11" s="46">
        <f t="shared" si="1"/>
        <v>438</v>
      </c>
      <c r="AS11" s="46">
        <f t="shared" si="1"/>
        <v>5652200.96</v>
      </c>
      <c r="AT11" s="46">
        <f t="shared" si="1"/>
        <v>0</v>
      </c>
      <c r="AU11" s="46">
        <f t="shared" si="1"/>
        <v>0</v>
      </c>
      <c r="AV11" s="46">
        <f t="shared" si="1"/>
        <v>0</v>
      </c>
      <c r="AW11" s="46">
        <f t="shared" si="1"/>
        <v>0</v>
      </c>
      <c r="AX11" s="46">
        <f t="shared" si="1"/>
        <v>0</v>
      </c>
      <c r="AY11" s="46">
        <f t="shared" si="1"/>
        <v>0</v>
      </c>
      <c r="AZ11" s="46">
        <f t="shared" si="1"/>
        <v>35</v>
      </c>
      <c r="BA11" s="46">
        <f t="shared" si="1"/>
        <v>466891.6</v>
      </c>
      <c r="BB11" s="46">
        <f t="shared" si="1"/>
        <v>10</v>
      </c>
      <c r="BC11" s="46">
        <f t="shared" si="1"/>
        <v>133397.6</v>
      </c>
      <c r="BD11" s="46">
        <f t="shared" si="1"/>
        <v>950</v>
      </c>
      <c r="BE11" s="46">
        <f t="shared" si="1"/>
        <v>12672772</v>
      </c>
      <c r="BF11" s="46">
        <f t="shared" si="1"/>
        <v>0</v>
      </c>
      <c r="BG11" s="46">
        <f t="shared" si="1"/>
        <v>0</v>
      </c>
      <c r="BH11" s="46">
        <f t="shared" si="1"/>
        <v>0</v>
      </c>
      <c r="BI11" s="46">
        <f t="shared" si="1"/>
        <v>0</v>
      </c>
      <c r="BJ11" s="46">
        <f t="shared" si="1"/>
        <v>0</v>
      </c>
      <c r="BK11" s="46">
        <f t="shared" si="1"/>
        <v>0</v>
      </c>
      <c r="BL11" s="46">
        <f t="shared" si="1"/>
        <v>0</v>
      </c>
      <c r="BM11" s="46">
        <f t="shared" si="1"/>
        <v>0</v>
      </c>
      <c r="BN11" s="46">
        <f t="shared" si="1"/>
        <v>0</v>
      </c>
      <c r="BO11" s="46">
        <f t="shared" si="1"/>
        <v>0</v>
      </c>
      <c r="BP11" s="46">
        <f t="shared" si="1"/>
        <v>0</v>
      </c>
      <c r="BQ11" s="46">
        <f t="shared" si="1"/>
        <v>0</v>
      </c>
      <c r="BR11" s="46">
        <f t="shared" si="1"/>
        <v>0</v>
      </c>
      <c r="BS11" s="46">
        <f t="shared" si="1"/>
        <v>0</v>
      </c>
      <c r="BT11" s="46">
        <f t="shared" si="1"/>
        <v>0</v>
      </c>
      <c r="BU11" s="46">
        <f t="shared" si="1"/>
        <v>0</v>
      </c>
      <c r="BV11" s="46">
        <f t="shared" si="1"/>
        <v>0</v>
      </c>
      <c r="BW11" s="46">
        <f t="shared" si="1"/>
        <v>0</v>
      </c>
      <c r="BX11" s="46">
        <f t="shared" si="1"/>
        <v>0</v>
      </c>
      <c r="BY11" s="46">
        <f t="shared" si="1"/>
        <v>0</v>
      </c>
      <c r="BZ11" s="46">
        <f t="shared" si="1"/>
        <v>3</v>
      </c>
      <c r="CA11" s="46">
        <f t="shared" si="1"/>
        <v>31822.560000000001</v>
      </c>
      <c r="CB11" s="46">
        <f t="shared" si="1"/>
        <v>0</v>
      </c>
      <c r="CC11" s="46">
        <f t="shared" si="1"/>
        <v>0</v>
      </c>
      <c r="CD11" s="46">
        <f t="shared" si="1"/>
        <v>27</v>
      </c>
      <c r="CE11" s="46">
        <f t="shared" ref="CE11:EI11" si="2">SUM(CE12,CE13,CE14,CE15,CE16,CE23,CE24)</f>
        <v>305528.71999999997</v>
      </c>
      <c r="CF11" s="46">
        <f t="shared" si="2"/>
        <v>108</v>
      </c>
      <c r="CG11" s="46">
        <f t="shared" si="2"/>
        <v>1152040.96</v>
      </c>
      <c r="CH11" s="46">
        <f t="shared" si="2"/>
        <v>0</v>
      </c>
      <c r="CI11" s="46">
        <f t="shared" si="2"/>
        <v>0</v>
      </c>
      <c r="CJ11" s="46">
        <f t="shared" si="2"/>
        <v>0</v>
      </c>
      <c r="CK11" s="46">
        <f t="shared" si="2"/>
        <v>0</v>
      </c>
      <c r="CL11" s="46">
        <f t="shared" si="2"/>
        <v>0</v>
      </c>
      <c r="CM11" s="46">
        <f t="shared" si="2"/>
        <v>0</v>
      </c>
      <c r="CN11" s="46">
        <f t="shared" si="2"/>
        <v>0</v>
      </c>
      <c r="CO11" s="46">
        <f t="shared" si="2"/>
        <v>0</v>
      </c>
      <c r="CP11" s="47">
        <f t="shared" si="2"/>
        <v>0</v>
      </c>
      <c r="CQ11" s="46">
        <f t="shared" si="2"/>
        <v>0</v>
      </c>
      <c r="CR11" s="46">
        <f t="shared" si="2"/>
        <v>360</v>
      </c>
      <c r="CS11" s="46">
        <f t="shared" si="2"/>
        <v>6167790.7199999997</v>
      </c>
      <c r="CT11" s="46">
        <f t="shared" si="2"/>
        <v>0</v>
      </c>
      <c r="CU11" s="46">
        <f t="shared" si="2"/>
        <v>0</v>
      </c>
      <c r="CV11" s="46">
        <f t="shared" si="2"/>
        <v>0</v>
      </c>
      <c r="CW11" s="46">
        <f t="shared" si="2"/>
        <v>0</v>
      </c>
      <c r="CX11" s="46">
        <f t="shared" si="2"/>
        <v>0</v>
      </c>
      <c r="CY11" s="46">
        <f t="shared" si="2"/>
        <v>0</v>
      </c>
      <c r="CZ11" s="46">
        <f t="shared" si="2"/>
        <v>0</v>
      </c>
      <c r="DA11" s="46">
        <f t="shared" si="2"/>
        <v>0</v>
      </c>
      <c r="DB11" s="46">
        <f t="shared" si="2"/>
        <v>0</v>
      </c>
      <c r="DC11" s="46">
        <f t="shared" si="2"/>
        <v>0</v>
      </c>
      <c r="DD11" s="46">
        <f t="shared" si="2"/>
        <v>0</v>
      </c>
      <c r="DE11" s="46">
        <f t="shared" si="2"/>
        <v>0</v>
      </c>
      <c r="DF11" s="46">
        <f t="shared" si="2"/>
        <v>0</v>
      </c>
      <c r="DG11" s="46">
        <f t="shared" si="2"/>
        <v>0</v>
      </c>
      <c r="DH11" s="46">
        <f t="shared" si="2"/>
        <v>104</v>
      </c>
      <c r="DI11" s="46">
        <f t="shared" si="2"/>
        <v>1664802.048</v>
      </c>
      <c r="DJ11" s="46">
        <f t="shared" si="2"/>
        <v>0</v>
      </c>
      <c r="DK11" s="46">
        <f t="shared" si="2"/>
        <v>0</v>
      </c>
      <c r="DL11" s="46">
        <f t="shared" si="2"/>
        <v>0</v>
      </c>
      <c r="DM11" s="46">
        <f t="shared" si="2"/>
        <v>0</v>
      </c>
      <c r="DN11" s="47">
        <f t="shared" si="2"/>
        <v>0</v>
      </c>
      <c r="DO11" s="46">
        <f t="shared" si="2"/>
        <v>0</v>
      </c>
      <c r="DP11" s="46">
        <f t="shared" si="2"/>
        <v>0</v>
      </c>
      <c r="DQ11" s="46">
        <f t="shared" si="2"/>
        <v>0</v>
      </c>
      <c r="DR11" s="46">
        <f t="shared" si="2"/>
        <v>0</v>
      </c>
      <c r="DS11" s="46">
        <f t="shared" si="2"/>
        <v>0</v>
      </c>
      <c r="DT11" s="46">
        <f t="shared" si="2"/>
        <v>0</v>
      </c>
      <c r="DU11" s="46">
        <f t="shared" si="2"/>
        <v>0</v>
      </c>
      <c r="DV11" s="46">
        <f t="shared" si="2"/>
        <v>0</v>
      </c>
      <c r="DW11" s="46">
        <f t="shared" si="2"/>
        <v>0</v>
      </c>
      <c r="DX11" s="46">
        <f t="shared" si="2"/>
        <v>0</v>
      </c>
      <c r="DY11" s="46">
        <f t="shared" si="2"/>
        <v>0</v>
      </c>
      <c r="DZ11" s="46">
        <f t="shared" si="2"/>
        <v>0</v>
      </c>
      <c r="EA11" s="46">
        <f t="shared" si="2"/>
        <v>0</v>
      </c>
      <c r="EB11" s="46">
        <f t="shared" si="2"/>
        <v>0</v>
      </c>
      <c r="EC11" s="46">
        <f t="shared" si="2"/>
        <v>0</v>
      </c>
      <c r="ED11" s="46">
        <f t="shared" si="2"/>
        <v>0</v>
      </c>
      <c r="EE11" s="46">
        <f t="shared" si="2"/>
        <v>0</v>
      </c>
      <c r="EF11" s="46">
        <f t="shared" si="2"/>
        <v>0</v>
      </c>
      <c r="EG11" s="46">
        <f t="shared" si="2"/>
        <v>0</v>
      </c>
      <c r="EH11" s="46">
        <f t="shared" si="2"/>
        <v>5256</v>
      </c>
      <c r="EI11" s="46">
        <f t="shared" si="2"/>
        <v>208812149.16800001</v>
      </c>
    </row>
    <row r="12" spans="1:140" s="84" customFormat="1" ht="42" customHeight="1" x14ac:dyDescent="0.25">
      <c r="A12" s="55"/>
      <c r="B12" s="57">
        <v>1</v>
      </c>
      <c r="C12" s="22" t="s">
        <v>154</v>
      </c>
      <c r="D12" s="21">
        <v>11480</v>
      </c>
      <c r="E12" s="7">
        <v>0.83</v>
      </c>
      <c r="F12" s="58">
        <v>1</v>
      </c>
      <c r="G12" s="58"/>
      <c r="H12" s="21">
        <v>1.4</v>
      </c>
      <c r="I12" s="21">
        <v>1.68</v>
      </c>
      <c r="J12" s="21">
        <v>2.23</v>
      </c>
      <c r="K12" s="21">
        <v>2.57</v>
      </c>
      <c r="L12" s="8"/>
      <c r="M12" s="8">
        <f>L12*D12*E12*F12*H12*$M$9</f>
        <v>0</v>
      </c>
      <c r="N12" s="8"/>
      <c r="O12" s="8">
        <f t="shared" ref="O12:O24" si="3">N12*D12*E12*F12*H12*$O$9</f>
        <v>0</v>
      </c>
      <c r="P12" s="9"/>
      <c r="Q12" s="8">
        <f t="shared" ref="Q12:Q24" si="4">P12*D12*E12*F12*H12*$Q$9</f>
        <v>0</v>
      </c>
      <c r="R12" s="8">
        <v>500</v>
      </c>
      <c r="S12" s="8">
        <f t="shared" ref="S12:S24" si="5">SUM(R12*D12*E12*F12*H12*$S$9)</f>
        <v>6669880</v>
      </c>
      <c r="T12" s="8"/>
      <c r="U12" s="8">
        <f t="shared" ref="U12:U24" si="6">SUM(T12*D12*E12*F12*H12*$U$9)</f>
        <v>0</v>
      </c>
      <c r="V12" s="8"/>
      <c r="W12" s="8">
        <f>SUM(V12*D12*E12*F12*H12*$W$9)</f>
        <v>0</v>
      </c>
      <c r="X12" s="8"/>
      <c r="Y12" s="8">
        <f t="shared" ref="Y12:Y24" si="7">SUM(X12*D12*E12*F12*H12*$Y$9)</f>
        <v>0</v>
      </c>
      <c r="Z12" s="8"/>
      <c r="AA12" s="8">
        <f t="shared" ref="AA12:AA24" si="8">SUM(Z12*D12*E12*F12*H12*$AA$9)</f>
        <v>0</v>
      </c>
      <c r="AB12" s="8"/>
      <c r="AC12" s="8">
        <f t="shared" ref="AC12:AC24" si="9">SUM(AB12*D12*E12*F12*I12*$AC$9)</f>
        <v>0</v>
      </c>
      <c r="AD12" s="9"/>
      <c r="AE12" s="8">
        <f t="shared" ref="AE12:AE24" si="10">SUM(AD12*D12*E12*F12*I12*$AE$9)</f>
        <v>0</v>
      </c>
      <c r="AF12" s="8"/>
      <c r="AG12" s="8">
        <f t="shared" ref="AG12:AG24" si="11">SUM(AF12*D12*E12*F12*H12*$AG$9)</f>
        <v>0</v>
      </c>
      <c r="AH12" s="8"/>
      <c r="AI12" s="8">
        <f t="shared" ref="AI12:AI24" si="12">SUM(AH12*D12*E12*F12*H12*$AI$9)</f>
        <v>0</v>
      </c>
      <c r="AJ12" s="8"/>
      <c r="AK12" s="8">
        <f t="shared" ref="AK12:AK24" si="13">SUM(AJ12*D12*E12*F12*H12*$AK$9)</f>
        <v>0</v>
      </c>
      <c r="AL12" s="8"/>
      <c r="AM12" s="8">
        <f t="shared" ref="AM12:AM24" si="14">SUM(AL12*D12*E12*F12*H12*$AM$9)</f>
        <v>0</v>
      </c>
      <c r="AN12" s="8">
        <v>250</v>
      </c>
      <c r="AO12" s="8">
        <f t="shared" ref="AO12:AO24" si="15">SUM(D12*E12*F12*H12*AN12*$AO$9)</f>
        <v>3334939.9999999995</v>
      </c>
      <c r="AP12" s="8">
        <v>390</v>
      </c>
      <c r="AQ12" s="8">
        <f t="shared" ref="AQ12:AQ24" si="16">SUM(AP12*D12*E12*F12*H12*$AQ$9)</f>
        <v>5202506.3999999994</v>
      </c>
      <c r="AR12" s="8">
        <v>310</v>
      </c>
      <c r="AS12" s="8">
        <f t="shared" ref="AS12:AS24" si="17">SUM(AR12*D12*E12*F12*H12*$AS$9)</f>
        <v>4135325.5999999996</v>
      </c>
      <c r="AT12" s="8"/>
      <c r="AU12" s="8">
        <f t="shared" ref="AU12:AU24" si="18">SUM(AT12*D12*E12*F12*H12*$AU$9)</f>
        <v>0</v>
      </c>
      <c r="AV12" s="8"/>
      <c r="AW12" s="8">
        <f t="shared" ref="AW12:AW24" si="19">SUM(AV12*D12*E12*F12*H12*$AW$9)</f>
        <v>0</v>
      </c>
      <c r="AX12" s="8"/>
      <c r="AY12" s="8">
        <f t="shared" ref="AY12:AY24" si="20">SUM(AX12*D12*E12*F12*H12*$AY$9)</f>
        <v>0</v>
      </c>
      <c r="AZ12" s="8">
        <v>35</v>
      </c>
      <c r="BA12" s="8">
        <f t="shared" ref="BA12:BA24" si="21">SUM(AZ12*D12*E12*F12*H12*$BA$9)</f>
        <v>466891.6</v>
      </c>
      <c r="BB12" s="8">
        <v>10</v>
      </c>
      <c r="BC12" s="8">
        <f t="shared" ref="BC12:BC24" si="22">SUM(BB12*D12*E12*F12*H12*$BC$9)</f>
        <v>133397.6</v>
      </c>
      <c r="BD12" s="8">
        <v>950</v>
      </c>
      <c r="BE12" s="8">
        <f t="shared" ref="BE12:BE24" si="23">BD12*D12*E12*F12*H12*$BE$9</f>
        <v>12672772</v>
      </c>
      <c r="BF12" s="8"/>
      <c r="BG12" s="8">
        <f t="shared" ref="BG12:BG24" si="24">BF12*D12*E12*F12*H12*$BG$9</f>
        <v>0</v>
      </c>
      <c r="BH12" s="8"/>
      <c r="BI12" s="8">
        <f t="shared" ref="BI12:BI24" si="25">BH12*D12*E12*F12*H12*$BI$9</f>
        <v>0</v>
      </c>
      <c r="BJ12" s="8"/>
      <c r="BK12" s="8">
        <f t="shared" ref="BK12:BK24" si="26">SUM(BJ12*D12*E12*F12*H12*$BK$9)</f>
        <v>0</v>
      </c>
      <c r="BL12" s="8"/>
      <c r="BM12" s="8">
        <f t="shared" ref="BM12:BM24" si="27">SUM(BL12*D12*E12*F12*H12*$BM$9)</f>
        <v>0</v>
      </c>
      <c r="BN12" s="8"/>
      <c r="BO12" s="8">
        <f t="shared" ref="BO12:BO24" si="28">SUM(BN12*D12*E12*F12*H12*$BO$9)</f>
        <v>0</v>
      </c>
      <c r="BP12" s="8"/>
      <c r="BQ12" s="8">
        <f t="shared" ref="BQ12:BQ24" si="29">SUM(BP12*D12*E12*F12*H12*$BQ$9)</f>
        <v>0</v>
      </c>
      <c r="BR12" s="8"/>
      <c r="BS12" s="8">
        <f t="shared" ref="BS12:BS24" si="30">SUM(BR12*D12*E12*F12*H12*$BS$9)</f>
        <v>0</v>
      </c>
      <c r="BT12" s="8"/>
      <c r="BU12" s="8">
        <f t="shared" ref="BU12:BU24" si="31">BT12*D12*E12*F12*H12*$BU$9</f>
        <v>0</v>
      </c>
      <c r="BV12" s="8"/>
      <c r="BW12" s="8">
        <f t="shared" ref="BW12:BW24" si="32">SUM(BV12*D12*E12*F12*H12*$BW$9)</f>
        <v>0</v>
      </c>
      <c r="BX12" s="8"/>
      <c r="BY12" s="8">
        <f t="shared" ref="BY12:BY24" si="33">SUM(BX12*D12*E12*F12*H12*$BY$9)</f>
        <v>0</v>
      </c>
      <c r="BZ12" s="8"/>
      <c r="CA12" s="8">
        <f t="shared" ref="CA12:CA24" si="34">SUM(BZ12*D12*E12*F12*H12*$CA$9)</f>
        <v>0</v>
      </c>
      <c r="CB12" s="8"/>
      <c r="CC12" s="8">
        <f t="shared" ref="CC12:CC24" si="35">SUM(CB12*D12*E12*F12*H12*$CC$9)</f>
        <v>0</v>
      </c>
      <c r="CD12" s="8">
        <v>7</v>
      </c>
      <c r="CE12" s="8">
        <f t="shared" ref="CE12:CE24" si="36">CD12*D12*E12*F12*H12*$CE$9</f>
        <v>93378.319999999992</v>
      </c>
      <c r="CF12" s="8"/>
      <c r="CG12" s="8">
        <f t="shared" ref="CG12:CG24" si="37">SUM(CF12*D12*E12*F12*H12*$CG$9)</f>
        <v>0</v>
      </c>
      <c r="CH12" s="8"/>
      <c r="CI12" s="8">
        <f t="shared" ref="CI12:CI24" si="38">SUM(CH12*D12*E12*F12*I12*$CI$9)</f>
        <v>0</v>
      </c>
      <c r="CJ12" s="8"/>
      <c r="CK12" s="8">
        <f t="shared" ref="CK12:CK24" si="39">SUM(CJ12*D12*E12*F12*I12*$CK$9)</f>
        <v>0</v>
      </c>
      <c r="CL12" s="8"/>
      <c r="CM12" s="8">
        <f t="shared" ref="CM12:CM24" si="40">SUM(CL12*D12*E12*F12*I12*$CM$9)</f>
        <v>0</v>
      </c>
      <c r="CN12" s="8"/>
      <c r="CO12" s="8">
        <f t="shared" ref="CO12:CO24" si="41">SUM(CN12*D12*E12*F12*I12*$CO$9)</f>
        <v>0</v>
      </c>
      <c r="CP12" s="9"/>
      <c r="CQ12" s="8">
        <f t="shared" ref="CQ12:CQ24" si="42">SUM(CP12*D12*E12*F12*I12*$CQ$9)</f>
        <v>0</v>
      </c>
      <c r="CR12" s="8">
        <v>260</v>
      </c>
      <c r="CS12" s="8">
        <f t="shared" ref="CS12:CS24" si="43">SUM(CR12*D12*E12*F12*I12*$CS$9)</f>
        <v>4162005.1199999996</v>
      </c>
      <c r="CT12" s="8"/>
      <c r="CU12" s="8">
        <f t="shared" ref="CU12:CU24" si="44">SUM(CT12*D12*E12*F12*I12*$CU$9)</f>
        <v>0</v>
      </c>
      <c r="CV12" s="8"/>
      <c r="CW12" s="8">
        <f t="shared" ref="CW12:CW24" si="45">SUM(CV12*D12*E12*F12*I12*$CW$9)</f>
        <v>0</v>
      </c>
      <c r="CX12" s="8"/>
      <c r="CY12" s="8">
        <f t="shared" ref="CY12:CY24" si="46">SUM(CX12*D12*E12*F12*I12*$CY$9)</f>
        <v>0</v>
      </c>
      <c r="CZ12" s="8"/>
      <c r="DA12" s="8">
        <f t="shared" ref="DA12:DA24" si="47">SUM(CZ12*D12*E12*F12*I12*$DA$9)</f>
        <v>0</v>
      </c>
      <c r="DB12" s="8"/>
      <c r="DC12" s="8">
        <f t="shared" ref="DC12:DC24" si="48">SUM(DB12*D12*E12*F12*I12*$DC$9)</f>
        <v>0</v>
      </c>
      <c r="DD12" s="8"/>
      <c r="DE12" s="8">
        <f t="shared" ref="DE12:DE24" si="49">SUM(DD12*D12*E12*F12*I12*$DE$9)</f>
        <v>0</v>
      </c>
      <c r="DF12" s="8"/>
      <c r="DG12" s="8">
        <f t="shared" ref="DG12:DG24" si="50">SUM(DF12*D12*E12*F12*I12*$DG$9)</f>
        <v>0</v>
      </c>
      <c r="DH12" s="8">
        <v>104</v>
      </c>
      <c r="DI12" s="8">
        <f t="shared" ref="DI12:DI24" si="51">SUM(DH12*D12*E12*F12*I12*$DI$9)</f>
        <v>1664802.048</v>
      </c>
      <c r="DJ12" s="8"/>
      <c r="DK12" s="8">
        <f t="shared" ref="DK12:DK24" si="52">SUM(DJ12*D12*E12*F12*I12*$DK$9)</f>
        <v>0</v>
      </c>
      <c r="DL12" s="8"/>
      <c r="DM12" s="8">
        <f t="shared" ref="DM12:DM24" si="53">DL12*D12*E12*F12*I12*$DM$9</f>
        <v>0</v>
      </c>
      <c r="DN12" s="9"/>
      <c r="DO12" s="8">
        <f t="shared" ref="DO12:DO24" si="54">SUM(DN12*D12*E12*F12*I12*$DO$9)</f>
        <v>0</v>
      </c>
      <c r="DP12" s="8"/>
      <c r="DQ12" s="8">
        <f t="shared" ref="DQ12:DQ24" si="55">SUM(DP12*D12*E12*F12*I12*$DQ$9)</f>
        <v>0</v>
      </c>
      <c r="DR12" s="8"/>
      <c r="DS12" s="8">
        <f t="shared" ref="DS12:DS24" si="56">SUM(DR12*D12*E12*F12*J12*$DS$9)</f>
        <v>0</v>
      </c>
      <c r="DT12" s="10"/>
      <c r="DU12" s="8">
        <f t="shared" ref="DU12:DU24" si="57">SUM(DT12*D12*E12*F12*K12*$DU$9)</f>
        <v>0</v>
      </c>
      <c r="DV12" s="8"/>
      <c r="DW12" s="8">
        <f t="shared" ref="DW12:DW24" si="58">SUM(DV12*D12*E12*F12*H12*$DW$9)</f>
        <v>0</v>
      </c>
      <c r="DX12" s="8"/>
      <c r="DY12" s="8">
        <f t="shared" ref="DY12:DY24" si="59">SUM(DX12*D12*E12*F12*H12*$DY$9)</f>
        <v>0</v>
      </c>
      <c r="DZ12" s="8"/>
      <c r="EA12" s="8">
        <f t="shared" ref="EA12:EA24" si="60">SUM(DZ12*D12*E12*F12*H12*$EA$9)</f>
        <v>0</v>
      </c>
      <c r="EB12" s="8"/>
      <c r="EC12" s="8">
        <f t="shared" ref="EC12:EC24" si="61">SUM(EB12*D12*E12*F12*H12*$EC$9)</f>
        <v>0</v>
      </c>
      <c r="ED12" s="8"/>
      <c r="EE12" s="8">
        <f t="shared" ref="EE12:EE75" si="62">ED12*D12*E12*F12*H12*$EE$9</f>
        <v>0</v>
      </c>
      <c r="EF12" s="9"/>
      <c r="EG12" s="8">
        <f>EF12*D12*E12*F12*H12*$EG$9</f>
        <v>0</v>
      </c>
      <c r="EH12" s="11">
        <f>SUM(L12,V12,N12,P12,X12,R12,T12,Z12,AB12,AD12,AF12,AH12,AN12,AP12,AR12,AL12,CH12,CN12,CR12,BV12,BX12,CX12,CZ12,DB12,DD12,DF12,DH12,DJ12,AT12,AJ12,AV12,AX12,AZ12,BB12,BD12,BF12,BH12,BJ12,BL12,BN12,BP12,DZ12,EB12,DV12,DX12,BR12,BT12,CP12,CJ12,CL12,CT12,CV12,BZ12,CB12,CD12,CF12,DL12,DN12,DP12,DR12,DT12,ED12,EF12)</f>
        <v>2816</v>
      </c>
      <c r="EI12" s="11">
        <f>SUM(M12,W12,O12,Q12,Y12,S12,U12,AA12,AC12,AE12,AG12,AI12,AO12,AQ12,AS12,AM12,CI12,CO12,CS12,BW12,BY12,CY12,DA12,DC12,DE12,DG12,DI12,DK12,AU12,AK12,AW12,AY12,BA12,BC12,BE12,BG12,BI12,BK12,BM12,BO12,BQ12,EA12,EC12,DW12,DY12,BS12,BU12,CQ12,CK12,CM12,CU12,CW12,CA12,CC12,CE12,CG12,DM12,DO12,DQ12,DS12,DU12,EE12,EG12)</f>
        <v>38535898.688000001</v>
      </c>
      <c r="EJ12" s="84">
        <f>EH12*F12</f>
        <v>2816</v>
      </c>
    </row>
    <row r="13" spans="1:140" s="84" customFormat="1" ht="25.5" customHeight="1" x14ac:dyDescent="0.25">
      <c r="A13" s="55"/>
      <c r="B13" s="57">
        <v>2</v>
      </c>
      <c r="C13" s="22" t="s">
        <v>155</v>
      </c>
      <c r="D13" s="21">
        <v>11480</v>
      </c>
      <c r="E13" s="7">
        <v>0.66</v>
      </c>
      <c r="F13" s="58">
        <v>1</v>
      </c>
      <c r="G13" s="58"/>
      <c r="H13" s="21">
        <v>1.4</v>
      </c>
      <c r="I13" s="21">
        <v>1.68</v>
      </c>
      <c r="J13" s="21">
        <v>2.23</v>
      </c>
      <c r="K13" s="21">
        <v>2.57</v>
      </c>
      <c r="L13" s="8"/>
      <c r="M13" s="8">
        <f t="shared" ref="M13:M80" si="63">L13*D13*E13*F13*H13*$M$9</f>
        <v>0</v>
      </c>
      <c r="N13" s="8"/>
      <c r="O13" s="8">
        <f t="shared" si="3"/>
        <v>0</v>
      </c>
      <c r="P13" s="9"/>
      <c r="Q13" s="8">
        <f t="shared" si="4"/>
        <v>0</v>
      </c>
      <c r="R13" s="8">
        <v>137</v>
      </c>
      <c r="S13" s="8">
        <f t="shared" si="5"/>
        <v>1453230.24</v>
      </c>
      <c r="T13" s="8"/>
      <c r="U13" s="8">
        <f t="shared" si="6"/>
        <v>0</v>
      </c>
      <c r="V13" s="8"/>
      <c r="W13" s="8">
        <f t="shared" ref="W13:W80" si="64">SUM(V13*D13*E13*F13*H13*$W$9)</f>
        <v>0</v>
      </c>
      <c r="X13" s="8">
        <v>8</v>
      </c>
      <c r="Y13" s="8">
        <f t="shared" si="7"/>
        <v>84860.160000000003</v>
      </c>
      <c r="Z13" s="8"/>
      <c r="AA13" s="8">
        <f t="shared" si="8"/>
        <v>0</v>
      </c>
      <c r="AB13" s="8"/>
      <c r="AC13" s="8">
        <f t="shared" si="9"/>
        <v>0</v>
      </c>
      <c r="AD13" s="9"/>
      <c r="AE13" s="8">
        <f t="shared" si="10"/>
        <v>0</v>
      </c>
      <c r="AF13" s="8"/>
      <c r="AG13" s="8">
        <f t="shared" si="11"/>
        <v>0</v>
      </c>
      <c r="AH13" s="8"/>
      <c r="AI13" s="8">
        <f t="shared" si="12"/>
        <v>0</v>
      </c>
      <c r="AJ13" s="8"/>
      <c r="AK13" s="8">
        <f t="shared" si="13"/>
        <v>0</v>
      </c>
      <c r="AL13" s="8"/>
      <c r="AM13" s="8">
        <f t="shared" si="14"/>
        <v>0</v>
      </c>
      <c r="AN13" s="8">
        <v>20</v>
      </c>
      <c r="AO13" s="8">
        <f t="shared" si="15"/>
        <v>212150.40000000002</v>
      </c>
      <c r="AP13" s="8">
        <v>40</v>
      </c>
      <c r="AQ13" s="8">
        <f t="shared" si="16"/>
        <v>424300.79999999999</v>
      </c>
      <c r="AR13" s="8"/>
      <c r="AS13" s="8">
        <f t="shared" si="17"/>
        <v>0</v>
      </c>
      <c r="AT13" s="8"/>
      <c r="AU13" s="8">
        <f t="shared" si="18"/>
        <v>0</v>
      </c>
      <c r="AV13" s="8"/>
      <c r="AW13" s="8">
        <f t="shared" si="19"/>
        <v>0</v>
      </c>
      <c r="AX13" s="8"/>
      <c r="AY13" s="8">
        <f t="shared" si="20"/>
        <v>0</v>
      </c>
      <c r="AZ13" s="8"/>
      <c r="BA13" s="8">
        <f t="shared" si="21"/>
        <v>0</v>
      </c>
      <c r="BB13" s="8"/>
      <c r="BC13" s="8">
        <f t="shared" si="22"/>
        <v>0</v>
      </c>
      <c r="BD13" s="8"/>
      <c r="BE13" s="8">
        <f t="shared" si="23"/>
        <v>0</v>
      </c>
      <c r="BF13" s="8"/>
      <c r="BG13" s="8">
        <f t="shared" si="24"/>
        <v>0</v>
      </c>
      <c r="BH13" s="8"/>
      <c r="BI13" s="8">
        <f t="shared" si="25"/>
        <v>0</v>
      </c>
      <c r="BJ13" s="8"/>
      <c r="BK13" s="8">
        <f t="shared" si="26"/>
        <v>0</v>
      </c>
      <c r="BL13" s="8"/>
      <c r="BM13" s="8">
        <f t="shared" si="27"/>
        <v>0</v>
      </c>
      <c r="BN13" s="8"/>
      <c r="BO13" s="8">
        <f t="shared" si="28"/>
        <v>0</v>
      </c>
      <c r="BP13" s="8"/>
      <c r="BQ13" s="8">
        <f t="shared" si="29"/>
        <v>0</v>
      </c>
      <c r="BR13" s="8"/>
      <c r="BS13" s="8">
        <f t="shared" si="30"/>
        <v>0</v>
      </c>
      <c r="BT13" s="8"/>
      <c r="BU13" s="8">
        <f t="shared" si="31"/>
        <v>0</v>
      </c>
      <c r="BV13" s="8"/>
      <c r="BW13" s="8">
        <f t="shared" si="32"/>
        <v>0</v>
      </c>
      <c r="BX13" s="8"/>
      <c r="BY13" s="8">
        <f t="shared" si="33"/>
        <v>0</v>
      </c>
      <c r="BZ13" s="8">
        <v>3</v>
      </c>
      <c r="CA13" s="8">
        <f t="shared" si="34"/>
        <v>31822.560000000001</v>
      </c>
      <c r="CB13" s="8"/>
      <c r="CC13" s="8">
        <f t="shared" si="35"/>
        <v>0</v>
      </c>
      <c r="CD13" s="8">
        <v>20</v>
      </c>
      <c r="CE13" s="8">
        <f t="shared" si="36"/>
        <v>212150.39999999999</v>
      </c>
      <c r="CF13" s="8">
        <v>100</v>
      </c>
      <c r="CG13" s="8">
        <f t="shared" si="37"/>
        <v>1060752</v>
      </c>
      <c r="CH13" s="8"/>
      <c r="CI13" s="8">
        <f t="shared" si="38"/>
        <v>0</v>
      </c>
      <c r="CJ13" s="8"/>
      <c r="CK13" s="8">
        <f t="shared" si="39"/>
        <v>0</v>
      </c>
      <c r="CL13" s="8"/>
      <c r="CM13" s="8">
        <f t="shared" si="40"/>
        <v>0</v>
      </c>
      <c r="CN13" s="8"/>
      <c r="CO13" s="8">
        <f t="shared" si="41"/>
        <v>0</v>
      </c>
      <c r="CP13" s="9"/>
      <c r="CQ13" s="8">
        <f t="shared" si="42"/>
        <v>0</v>
      </c>
      <c r="CR13" s="8"/>
      <c r="CS13" s="8">
        <f t="shared" si="43"/>
        <v>0</v>
      </c>
      <c r="CT13" s="8"/>
      <c r="CU13" s="8">
        <f t="shared" si="44"/>
        <v>0</v>
      </c>
      <c r="CV13" s="8"/>
      <c r="CW13" s="8">
        <f t="shared" si="45"/>
        <v>0</v>
      </c>
      <c r="CX13" s="8"/>
      <c r="CY13" s="8">
        <f t="shared" si="46"/>
        <v>0</v>
      </c>
      <c r="CZ13" s="8"/>
      <c r="DA13" s="8">
        <f t="shared" si="47"/>
        <v>0</v>
      </c>
      <c r="DB13" s="8"/>
      <c r="DC13" s="8">
        <f t="shared" si="48"/>
        <v>0</v>
      </c>
      <c r="DD13" s="8"/>
      <c r="DE13" s="8">
        <f t="shared" si="49"/>
        <v>0</v>
      </c>
      <c r="DF13" s="8"/>
      <c r="DG13" s="8">
        <f t="shared" si="50"/>
        <v>0</v>
      </c>
      <c r="DH13" s="8"/>
      <c r="DI13" s="8">
        <f t="shared" si="51"/>
        <v>0</v>
      </c>
      <c r="DJ13" s="8"/>
      <c r="DK13" s="8">
        <f t="shared" si="52"/>
        <v>0</v>
      </c>
      <c r="DL13" s="8"/>
      <c r="DM13" s="8">
        <f t="shared" si="53"/>
        <v>0</v>
      </c>
      <c r="DN13" s="9"/>
      <c r="DO13" s="8">
        <f t="shared" si="54"/>
        <v>0</v>
      </c>
      <c r="DP13" s="8"/>
      <c r="DQ13" s="8">
        <f t="shared" si="55"/>
        <v>0</v>
      </c>
      <c r="DR13" s="8"/>
      <c r="DS13" s="8">
        <f t="shared" si="56"/>
        <v>0</v>
      </c>
      <c r="DT13" s="10"/>
      <c r="DU13" s="8">
        <f t="shared" si="57"/>
        <v>0</v>
      </c>
      <c r="DV13" s="8"/>
      <c r="DW13" s="8">
        <f t="shared" si="58"/>
        <v>0</v>
      </c>
      <c r="DX13" s="8"/>
      <c r="DY13" s="8">
        <f t="shared" si="59"/>
        <v>0</v>
      </c>
      <c r="DZ13" s="8"/>
      <c r="EA13" s="8">
        <f t="shared" si="60"/>
        <v>0</v>
      </c>
      <c r="EB13" s="8"/>
      <c r="EC13" s="8">
        <f t="shared" si="61"/>
        <v>0</v>
      </c>
      <c r="ED13" s="8"/>
      <c r="EE13" s="8">
        <f t="shared" si="62"/>
        <v>0</v>
      </c>
      <c r="EF13" s="9"/>
      <c r="EG13" s="8">
        <f t="shared" ref="EG13:EG76" si="65">EF13*D13*E13*F13*H13*$EG$9</f>
        <v>0</v>
      </c>
      <c r="EH13" s="11">
        <f t="shared" ref="EH13:EI76" si="66">SUM(L13,V13,N13,P13,X13,R13,T13,Z13,AB13,AD13,AF13,AH13,AN13,AP13,AR13,AL13,CH13,CN13,CR13,BV13,BX13,CX13,CZ13,DB13,DD13,DF13,DH13,DJ13,AT13,AJ13,AV13,AX13,AZ13,BB13,BD13,BF13,BH13,BJ13,BL13,BN13,BP13,DZ13,EB13,DV13,DX13,BR13,BT13,CP13,CJ13,CL13,CT13,CV13,BZ13,CB13,CD13,CF13,DL13,DN13,DP13,DR13,DT13,ED13,EF13)</f>
        <v>328</v>
      </c>
      <c r="EI13" s="11">
        <f t="shared" si="66"/>
        <v>3479266.5599999996</v>
      </c>
      <c r="EJ13" s="84">
        <f t="shared" ref="EJ13:EJ82" si="67">EH13*F13</f>
        <v>328</v>
      </c>
    </row>
    <row r="14" spans="1:140" s="84" customFormat="1" ht="30" x14ac:dyDescent="0.25">
      <c r="A14" s="55"/>
      <c r="B14" s="57">
        <v>3</v>
      </c>
      <c r="C14" s="22" t="s">
        <v>156</v>
      </c>
      <c r="D14" s="21">
        <v>11480</v>
      </c>
      <c r="E14" s="21">
        <v>0.71</v>
      </c>
      <c r="F14" s="58">
        <v>1</v>
      </c>
      <c r="G14" s="58"/>
      <c r="H14" s="21">
        <v>1.4</v>
      </c>
      <c r="I14" s="21">
        <v>1.68</v>
      </c>
      <c r="J14" s="21">
        <v>2.23</v>
      </c>
      <c r="K14" s="21">
        <v>2.57</v>
      </c>
      <c r="L14" s="8"/>
      <c r="M14" s="8">
        <f t="shared" si="63"/>
        <v>0</v>
      </c>
      <c r="N14" s="8"/>
      <c r="O14" s="8">
        <f t="shared" si="3"/>
        <v>0</v>
      </c>
      <c r="P14" s="9"/>
      <c r="Q14" s="8">
        <f t="shared" si="4"/>
        <v>0</v>
      </c>
      <c r="R14" s="8">
        <v>15</v>
      </c>
      <c r="S14" s="8">
        <f t="shared" si="5"/>
        <v>171166.8</v>
      </c>
      <c r="T14" s="8"/>
      <c r="U14" s="8">
        <f t="shared" si="6"/>
        <v>0</v>
      </c>
      <c r="V14" s="8"/>
      <c r="W14" s="8">
        <f t="shared" si="64"/>
        <v>0</v>
      </c>
      <c r="X14" s="8">
        <v>23</v>
      </c>
      <c r="Y14" s="8">
        <f t="shared" si="7"/>
        <v>262455.75999999995</v>
      </c>
      <c r="Z14" s="8"/>
      <c r="AA14" s="8">
        <f t="shared" si="8"/>
        <v>0</v>
      </c>
      <c r="AB14" s="8"/>
      <c r="AC14" s="8">
        <f t="shared" si="9"/>
        <v>0</v>
      </c>
      <c r="AD14" s="9"/>
      <c r="AE14" s="8">
        <f t="shared" si="10"/>
        <v>0</v>
      </c>
      <c r="AF14" s="8">
        <v>50</v>
      </c>
      <c r="AG14" s="8">
        <f t="shared" si="11"/>
        <v>570556</v>
      </c>
      <c r="AH14" s="8"/>
      <c r="AI14" s="8">
        <f t="shared" si="12"/>
        <v>0</v>
      </c>
      <c r="AJ14" s="8"/>
      <c r="AK14" s="8">
        <f t="shared" si="13"/>
        <v>0</v>
      </c>
      <c r="AL14" s="8"/>
      <c r="AM14" s="8">
        <f t="shared" si="14"/>
        <v>0</v>
      </c>
      <c r="AN14" s="8">
        <v>30</v>
      </c>
      <c r="AO14" s="8">
        <f t="shared" si="15"/>
        <v>342333.6</v>
      </c>
      <c r="AP14" s="8"/>
      <c r="AQ14" s="8">
        <f t="shared" si="16"/>
        <v>0</v>
      </c>
      <c r="AR14" s="8">
        <v>118</v>
      </c>
      <c r="AS14" s="8">
        <f t="shared" si="17"/>
        <v>1346512.1599999997</v>
      </c>
      <c r="AT14" s="8"/>
      <c r="AU14" s="8">
        <f t="shared" si="18"/>
        <v>0</v>
      </c>
      <c r="AV14" s="8"/>
      <c r="AW14" s="8">
        <f t="shared" si="19"/>
        <v>0</v>
      </c>
      <c r="AX14" s="8"/>
      <c r="AY14" s="8">
        <f t="shared" si="20"/>
        <v>0</v>
      </c>
      <c r="AZ14" s="8"/>
      <c r="BA14" s="8">
        <f t="shared" si="21"/>
        <v>0</v>
      </c>
      <c r="BB14" s="8"/>
      <c r="BC14" s="8">
        <f t="shared" si="22"/>
        <v>0</v>
      </c>
      <c r="BD14" s="8"/>
      <c r="BE14" s="8">
        <f t="shared" si="23"/>
        <v>0</v>
      </c>
      <c r="BF14" s="8"/>
      <c r="BG14" s="8">
        <f t="shared" si="24"/>
        <v>0</v>
      </c>
      <c r="BH14" s="8"/>
      <c r="BI14" s="8">
        <f t="shared" si="25"/>
        <v>0</v>
      </c>
      <c r="BJ14" s="8"/>
      <c r="BK14" s="8">
        <f t="shared" si="26"/>
        <v>0</v>
      </c>
      <c r="BL14" s="8"/>
      <c r="BM14" s="8">
        <f t="shared" si="27"/>
        <v>0</v>
      </c>
      <c r="BN14" s="8"/>
      <c r="BO14" s="8">
        <f t="shared" si="28"/>
        <v>0</v>
      </c>
      <c r="BP14" s="8"/>
      <c r="BQ14" s="8">
        <f t="shared" si="29"/>
        <v>0</v>
      </c>
      <c r="BR14" s="8"/>
      <c r="BS14" s="8">
        <f t="shared" si="30"/>
        <v>0</v>
      </c>
      <c r="BT14" s="8"/>
      <c r="BU14" s="8">
        <f t="shared" si="31"/>
        <v>0</v>
      </c>
      <c r="BV14" s="8"/>
      <c r="BW14" s="8">
        <f t="shared" si="32"/>
        <v>0</v>
      </c>
      <c r="BX14" s="8"/>
      <c r="BY14" s="8">
        <f t="shared" si="33"/>
        <v>0</v>
      </c>
      <c r="BZ14" s="8"/>
      <c r="CA14" s="8">
        <f t="shared" si="34"/>
        <v>0</v>
      </c>
      <c r="CB14" s="8"/>
      <c r="CC14" s="8">
        <f t="shared" si="35"/>
        <v>0</v>
      </c>
      <c r="CD14" s="8"/>
      <c r="CE14" s="8">
        <f t="shared" si="36"/>
        <v>0</v>
      </c>
      <c r="CF14" s="8">
        <v>8</v>
      </c>
      <c r="CG14" s="8">
        <f t="shared" si="37"/>
        <v>91288.959999999992</v>
      </c>
      <c r="CH14" s="8"/>
      <c r="CI14" s="8">
        <f t="shared" si="38"/>
        <v>0</v>
      </c>
      <c r="CJ14" s="8"/>
      <c r="CK14" s="8">
        <f t="shared" si="39"/>
        <v>0</v>
      </c>
      <c r="CL14" s="8"/>
      <c r="CM14" s="8">
        <f t="shared" si="40"/>
        <v>0</v>
      </c>
      <c r="CN14" s="8"/>
      <c r="CO14" s="8">
        <f t="shared" si="41"/>
        <v>0</v>
      </c>
      <c r="CP14" s="9"/>
      <c r="CQ14" s="8">
        <f t="shared" si="42"/>
        <v>0</v>
      </c>
      <c r="CR14" s="8"/>
      <c r="CS14" s="8">
        <f t="shared" si="43"/>
        <v>0</v>
      </c>
      <c r="CT14" s="8"/>
      <c r="CU14" s="8">
        <f t="shared" si="44"/>
        <v>0</v>
      </c>
      <c r="CV14" s="8"/>
      <c r="CW14" s="8">
        <f t="shared" si="45"/>
        <v>0</v>
      </c>
      <c r="CX14" s="8"/>
      <c r="CY14" s="8">
        <f t="shared" si="46"/>
        <v>0</v>
      </c>
      <c r="CZ14" s="8"/>
      <c r="DA14" s="8">
        <f t="shared" si="47"/>
        <v>0</v>
      </c>
      <c r="DB14" s="8"/>
      <c r="DC14" s="8">
        <f t="shared" si="48"/>
        <v>0</v>
      </c>
      <c r="DD14" s="8"/>
      <c r="DE14" s="8">
        <f t="shared" si="49"/>
        <v>0</v>
      </c>
      <c r="DF14" s="8"/>
      <c r="DG14" s="8">
        <f t="shared" si="50"/>
        <v>0</v>
      </c>
      <c r="DH14" s="8"/>
      <c r="DI14" s="8">
        <f t="shared" si="51"/>
        <v>0</v>
      </c>
      <c r="DJ14" s="8"/>
      <c r="DK14" s="8">
        <f t="shared" si="52"/>
        <v>0</v>
      </c>
      <c r="DL14" s="8"/>
      <c r="DM14" s="8">
        <f t="shared" si="53"/>
        <v>0</v>
      </c>
      <c r="DN14" s="9"/>
      <c r="DO14" s="8">
        <f t="shared" si="54"/>
        <v>0</v>
      </c>
      <c r="DP14" s="8"/>
      <c r="DQ14" s="8">
        <f t="shared" si="55"/>
        <v>0</v>
      </c>
      <c r="DR14" s="8"/>
      <c r="DS14" s="8">
        <f t="shared" si="56"/>
        <v>0</v>
      </c>
      <c r="DT14" s="10"/>
      <c r="DU14" s="8">
        <f t="shared" si="57"/>
        <v>0</v>
      </c>
      <c r="DV14" s="8"/>
      <c r="DW14" s="8">
        <f t="shared" si="58"/>
        <v>0</v>
      </c>
      <c r="DX14" s="8"/>
      <c r="DY14" s="8">
        <f t="shared" si="59"/>
        <v>0</v>
      </c>
      <c r="DZ14" s="8"/>
      <c r="EA14" s="8">
        <f t="shared" si="60"/>
        <v>0</v>
      </c>
      <c r="EB14" s="8"/>
      <c r="EC14" s="8">
        <f t="shared" si="61"/>
        <v>0</v>
      </c>
      <c r="ED14" s="8"/>
      <c r="EE14" s="8">
        <f t="shared" si="62"/>
        <v>0</v>
      </c>
      <c r="EF14" s="9"/>
      <c r="EG14" s="8">
        <f t="shared" si="65"/>
        <v>0</v>
      </c>
      <c r="EH14" s="11">
        <f t="shared" si="66"/>
        <v>244</v>
      </c>
      <c r="EI14" s="11">
        <f t="shared" si="66"/>
        <v>2784313.2799999993</v>
      </c>
      <c r="EJ14" s="84">
        <f t="shared" si="67"/>
        <v>244</v>
      </c>
    </row>
    <row r="15" spans="1:140" s="84" customFormat="1" ht="30" x14ac:dyDescent="0.25">
      <c r="A15" s="55"/>
      <c r="B15" s="57">
        <v>4</v>
      </c>
      <c r="C15" s="22" t="s">
        <v>157</v>
      </c>
      <c r="D15" s="21">
        <v>11480</v>
      </c>
      <c r="E15" s="21">
        <v>1.06</v>
      </c>
      <c r="F15" s="58">
        <v>1</v>
      </c>
      <c r="G15" s="58"/>
      <c r="H15" s="21">
        <v>1.4</v>
      </c>
      <c r="I15" s="21">
        <v>1.68</v>
      </c>
      <c r="J15" s="21">
        <v>2.23</v>
      </c>
      <c r="K15" s="21">
        <v>2.57</v>
      </c>
      <c r="L15" s="8"/>
      <c r="M15" s="8">
        <f t="shared" si="63"/>
        <v>0</v>
      </c>
      <c r="N15" s="8"/>
      <c r="O15" s="8">
        <f t="shared" si="3"/>
        <v>0</v>
      </c>
      <c r="P15" s="9"/>
      <c r="Q15" s="8">
        <f t="shared" si="4"/>
        <v>0</v>
      </c>
      <c r="R15" s="8">
        <v>70</v>
      </c>
      <c r="S15" s="8">
        <f t="shared" si="5"/>
        <v>1192542.3999999999</v>
      </c>
      <c r="T15" s="8"/>
      <c r="U15" s="8">
        <f t="shared" si="6"/>
        <v>0</v>
      </c>
      <c r="V15" s="8"/>
      <c r="W15" s="8">
        <f t="shared" si="64"/>
        <v>0</v>
      </c>
      <c r="X15" s="8">
        <v>3</v>
      </c>
      <c r="Y15" s="8">
        <f t="shared" si="7"/>
        <v>51108.959999999999</v>
      </c>
      <c r="Z15" s="8"/>
      <c r="AA15" s="8">
        <f t="shared" si="8"/>
        <v>0</v>
      </c>
      <c r="AB15" s="8"/>
      <c r="AC15" s="8">
        <f t="shared" si="9"/>
        <v>0</v>
      </c>
      <c r="AD15" s="9"/>
      <c r="AE15" s="8">
        <f t="shared" si="10"/>
        <v>0</v>
      </c>
      <c r="AF15" s="8">
        <v>130</v>
      </c>
      <c r="AG15" s="8">
        <f t="shared" si="11"/>
        <v>2214721.5999999996</v>
      </c>
      <c r="AH15" s="8"/>
      <c r="AI15" s="8">
        <f t="shared" si="12"/>
        <v>0</v>
      </c>
      <c r="AJ15" s="8"/>
      <c r="AK15" s="8">
        <f t="shared" si="13"/>
        <v>0</v>
      </c>
      <c r="AL15" s="8"/>
      <c r="AM15" s="8">
        <f t="shared" si="14"/>
        <v>0</v>
      </c>
      <c r="AN15" s="8">
        <v>10</v>
      </c>
      <c r="AO15" s="8">
        <f t="shared" si="15"/>
        <v>170363.2</v>
      </c>
      <c r="AP15" s="8"/>
      <c r="AQ15" s="8">
        <f t="shared" si="16"/>
        <v>0</v>
      </c>
      <c r="AR15" s="8">
        <v>10</v>
      </c>
      <c r="AS15" s="8">
        <f t="shared" si="17"/>
        <v>170363.19999999998</v>
      </c>
      <c r="AT15" s="8"/>
      <c r="AU15" s="8">
        <f t="shared" si="18"/>
        <v>0</v>
      </c>
      <c r="AV15" s="8"/>
      <c r="AW15" s="8">
        <f t="shared" si="19"/>
        <v>0</v>
      </c>
      <c r="AX15" s="8"/>
      <c r="AY15" s="8">
        <f t="shared" si="20"/>
        <v>0</v>
      </c>
      <c r="AZ15" s="8"/>
      <c r="BA15" s="8">
        <f t="shared" si="21"/>
        <v>0</v>
      </c>
      <c r="BB15" s="8"/>
      <c r="BC15" s="8">
        <f t="shared" si="22"/>
        <v>0</v>
      </c>
      <c r="BD15" s="8"/>
      <c r="BE15" s="8">
        <f t="shared" si="23"/>
        <v>0</v>
      </c>
      <c r="BF15" s="8"/>
      <c r="BG15" s="8">
        <f t="shared" si="24"/>
        <v>0</v>
      </c>
      <c r="BH15" s="8"/>
      <c r="BI15" s="8">
        <f t="shared" si="25"/>
        <v>0</v>
      </c>
      <c r="BJ15" s="8"/>
      <c r="BK15" s="8">
        <f t="shared" si="26"/>
        <v>0</v>
      </c>
      <c r="BL15" s="8"/>
      <c r="BM15" s="8">
        <f t="shared" si="27"/>
        <v>0</v>
      </c>
      <c r="BN15" s="8"/>
      <c r="BO15" s="8">
        <f t="shared" si="28"/>
        <v>0</v>
      </c>
      <c r="BP15" s="8"/>
      <c r="BQ15" s="8">
        <f t="shared" si="29"/>
        <v>0</v>
      </c>
      <c r="BR15" s="8"/>
      <c r="BS15" s="8">
        <f t="shared" si="30"/>
        <v>0</v>
      </c>
      <c r="BT15" s="8"/>
      <c r="BU15" s="8">
        <f t="shared" si="31"/>
        <v>0</v>
      </c>
      <c r="BV15" s="8"/>
      <c r="BW15" s="8">
        <f t="shared" si="32"/>
        <v>0</v>
      </c>
      <c r="BX15" s="8"/>
      <c r="BY15" s="8">
        <f t="shared" si="33"/>
        <v>0</v>
      </c>
      <c r="BZ15" s="8"/>
      <c r="CA15" s="8">
        <f t="shared" si="34"/>
        <v>0</v>
      </c>
      <c r="CB15" s="8"/>
      <c r="CC15" s="8">
        <f t="shared" si="35"/>
        <v>0</v>
      </c>
      <c r="CD15" s="8"/>
      <c r="CE15" s="8">
        <f t="shared" si="36"/>
        <v>0</v>
      </c>
      <c r="CF15" s="8"/>
      <c r="CG15" s="8">
        <f t="shared" si="37"/>
        <v>0</v>
      </c>
      <c r="CH15" s="8"/>
      <c r="CI15" s="8">
        <f t="shared" si="38"/>
        <v>0</v>
      </c>
      <c r="CJ15" s="8"/>
      <c r="CK15" s="8">
        <f t="shared" si="39"/>
        <v>0</v>
      </c>
      <c r="CL15" s="8"/>
      <c r="CM15" s="8">
        <f t="shared" si="40"/>
        <v>0</v>
      </c>
      <c r="CN15" s="8"/>
      <c r="CO15" s="8">
        <f t="shared" si="41"/>
        <v>0</v>
      </c>
      <c r="CP15" s="9"/>
      <c r="CQ15" s="8">
        <f t="shared" si="42"/>
        <v>0</v>
      </c>
      <c r="CR15" s="8"/>
      <c r="CS15" s="8">
        <f t="shared" si="43"/>
        <v>0</v>
      </c>
      <c r="CT15" s="8"/>
      <c r="CU15" s="8">
        <f t="shared" si="44"/>
        <v>0</v>
      </c>
      <c r="CV15" s="8"/>
      <c r="CW15" s="8">
        <f t="shared" si="45"/>
        <v>0</v>
      </c>
      <c r="CX15" s="8"/>
      <c r="CY15" s="8">
        <f t="shared" si="46"/>
        <v>0</v>
      </c>
      <c r="CZ15" s="8"/>
      <c r="DA15" s="8">
        <f t="shared" si="47"/>
        <v>0</v>
      </c>
      <c r="DB15" s="8"/>
      <c r="DC15" s="8">
        <f t="shared" si="48"/>
        <v>0</v>
      </c>
      <c r="DD15" s="8"/>
      <c r="DE15" s="8">
        <f t="shared" si="49"/>
        <v>0</v>
      </c>
      <c r="DF15" s="8"/>
      <c r="DG15" s="8">
        <f t="shared" si="50"/>
        <v>0</v>
      </c>
      <c r="DH15" s="8"/>
      <c r="DI15" s="8">
        <f t="shared" si="51"/>
        <v>0</v>
      </c>
      <c r="DJ15" s="8"/>
      <c r="DK15" s="8">
        <f t="shared" si="52"/>
        <v>0</v>
      </c>
      <c r="DL15" s="8"/>
      <c r="DM15" s="8">
        <f t="shared" si="53"/>
        <v>0</v>
      </c>
      <c r="DN15" s="9"/>
      <c r="DO15" s="8">
        <f t="shared" si="54"/>
        <v>0</v>
      </c>
      <c r="DP15" s="8"/>
      <c r="DQ15" s="8">
        <f t="shared" si="55"/>
        <v>0</v>
      </c>
      <c r="DR15" s="8"/>
      <c r="DS15" s="8">
        <f t="shared" si="56"/>
        <v>0</v>
      </c>
      <c r="DT15" s="10"/>
      <c r="DU15" s="8">
        <f t="shared" si="57"/>
        <v>0</v>
      </c>
      <c r="DV15" s="8"/>
      <c r="DW15" s="8">
        <f t="shared" si="58"/>
        <v>0</v>
      </c>
      <c r="DX15" s="8"/>
      <c r="DY15" s="8">
        <f t="shared" si="59"/>
        <v>0</v>
      </c>
      <c r="DZ15" s="8"/>
      <c r="EA15" s="8">
        <f t="shared" si="60"/>
        <v>0</v>
      </c>
      <c r="EB15" s="8"/>
      <c r="EC15" s="8">
        <f t="shared" si="61"/>
        <v>0</v>
      </c>
      <c r="ED15" s="8"/>
      <c r="EE15" s="8">
        <f t="shared" si="62"/>
        <v>0</v>
      </c>
      <c r="EF15" s="9"/>
      <c r="EG15" s="8">
        <f t="shared" si="65"/>
        <v>0</v>
      </c>
      <c r="EH15" s="11">
        <f t="shared" si="66"/>
        <v>223</v>
      </c>
      <c r="EI15" s="11">
        <f t="shared" si="66"/>
        <v>3799099.36</v>
      </c>
      <c r="EJ15" s="84">
        <f t="shared" si="67"/>
        <v>223</v>
      </c>
    </row>
    <row r="16" spans="1:140" s="84" customFormat="1" ht="28.5" x14ac:dyDescent="0.25">
      <c r="A16" s="55"/>
      <c r="B16" s="57">
        <v>5</v>
      </c>
      <c r="C16" s="26" t="s">
        <v>158</v>
      </c>
      <c r="D16" s="21">
        <v>11480</v>
      </c>
      <c r="E16" s="7">
        <v>9.83</v>
      </c>
      <c r="F16" s="59">
        <v>1</v>
      </c>
      <c r="G16" s="59">
        <f>(G17+G18+G19+G20+G21+G22)/1300</f>
        <v>7.3951846153846148</v>
      </c>
      <c r="H16" s="21">
        <v>1.4</v>
      </c>
      <c r="I16" s="21">
        <v>1.68</v>
      </c>
      <c r="J16" s="21">
        <v>2.23</v>
      </c>
      <c r="K16" s="21">
        <v>2.57</v>
      </c>
      <c r="L16" s="8"/>
      <c r="M16" s="8">
        <f t="shared" si="63"/>
        <v>0</v>
      </c>
      <c r="N16" s="8"/>
      <c r="O16" s="8">
        <f t="shared" si="3"/>
        <v>0</v>
      </c>
      <c r="P16" s="9"/>
      <c r="Q16" s="8">
        <f t="shared" si="4"/>
        <v>0</v>
      </c>
      <c r="R16" s="96">
        <f>SUM(R17:R22)</f>
        <v>1300</v>
      </c>
      <c r="S16" s="96">
        <f>SUM(S17:S22)</f>
        <v>154512029.28</v>
      </c>
      <c r="T16" s="8"/>
      <c r="U16" s="8">
        <f t="shared" si="6"/>
        <v>0</v>
      </c>
      <c r="V16" s="8"/>
      <c r="W16" s="8">
        <f t="shared" si="64"/>
        <v>0</v>
      </c>
      <c r="X16" s="8"/>
      <c r="Y16" s="8">
        <f t="shared" si="7"/>
        <v>0</v>
      </c>
      <c r="Z16" s="8"/>
      <c r="AA16" s="8">
        <f t="shared" si="8"/>
        <v>0</v>
      </c>
      <c r="AB16" s="8"/>
      <c r="AC16" s="8">
        <f t="shared" si="9"/>
        <v>0</v>
      </c>
      <c r="AD16" s="9"/>
      <c r="AE16" s="8">
        <f t="shared" si="10"/>
        <v>0</v>
      </c>
      <c r="AF16" s="8"/>
      <c r="AG16" s="8">
        <f t="shared" si="11"/>
        <v>0</v>
      </c>
      <c r="AH16" s="8"/>
      <c r="AI16" s="8">
        <f t="shared" si="12"/>
        <v>0</v>
      </c>
      <c r="AJ16" s="8"/>
      <c r="AK16" s="8">
        <f t="shared" si="13"/>
        <v>0</v>
      </c>
      <c r="AL16" s="8"/>
      <c r="AM16" s="8">
        <f t="shared" si="14"/>
        <v>0</v>
      </c>
      <c r="AN16" s="8"/>
      <c r="AO16" s="8">
        <f t="shared" si="15"/>
        <v>0</v>
      </c>
      <c r="AP16" s="8"/>
      <c r="AQ16" s="8">
        <f t="shared" si="16"/>
        <v>0</v>
      </c>
      <c r="AR16" s="8"/>
      <c r="AS16" s="8">
        <f t="shared" si="17"/>
        <v>0</v>
      </c>
      <c r="AT16" s="8"/>
      <c r="AU16" s="8">
        <f t="shared" si="18"/>
        <v>0</v>
      </c>
      <c r="AV16" s="8"/>
      <c r="AW16" s="8">
        <f t="shared" si="19"/>
        <v>0</v>
      </c>
      <c r="AX16" s="8"/>
      <c r="AY16" s="8">
        <f t="shared" si="20"/>
        <v>0</v>
      </c>
      <c r="AZ16" s="8"/>
      <c r="BA16" s="8">
        <f t="shared" si="21"/>
        <v>0</v>
      </c>
      <c r="BB16" s="8"/>
      <c r="BC16" s="8">
        <f t="shared" si="22"/>
        <v>0</v>
      </c>
      <c r="BD16" s="8"/>
      <c r="BE16" s="8">
        <f t="shared" si="23"/>
        <v>0</v>
      </c>
      <c r="BF16" s="8"/>
      <c r="BG16" s="8">
        <f t="shared" si="24"/>
        <v>0</v>
      </c>
      <c r="BH16" s="8"/>
      <c r="BI16" s="8">
        <f t="shared" si="25"/>
        <v>0</v>
      </c>
      <c r="BJ16" s="8"/>
      <c r="BK16" s="8">
        <f t="shared" si="26"/>
        <v>0</v>
      </c>
      <c r="BL16" s="8"/>
      <c r="BM16" s="8">
        <f t="shared" si="27"/>
        <v>0</v>
      </c>
      <c r="BN16" s="8"/>
      <c r="BO16" s="8">
        <f t="shared" si="28"/>
        <v>0</v>
      </c>
      <c r="BP16" s="8"/>
      <c r="BQ16" s="8">
        <f t="shared" si="29"/>
        <v>0</v>
      </c>
      <c r="BR16" s="8"/>
      <c r="BS16" s="8">
        <f t="shared" si="30"/>
        <v>0</v>
      </c>
      <c r="BT16" s="8"/>
      <c r="BU16" s="8">
        <f t="shared" si="31"/>
        <v>0</v>
      </c>
      <c r="BV16" s="8"/>
      <c r="BW16" s="8">
        <f t="shared" si="32"/>
        <v>0</v>
      </c>
      <c r="BX16" s="8"/>
      <c r="BY16" s="8">
        <f t="shared" si="33"/>
        <v>0</v>
      </c>
      <c r="BZ16" s="8"/>
      <c r="CA16" s="8">
        <f t="shared" si="34"/>
        <v>0</v>
      </c>
      <c r="CB16" s="8"/>
      <c r="CC16" s="8">
        <f t="shared" si="35"/>
        <v>0</v>
      </c>
      <c r="CD16" s="8"/>
      <c r="CE16" s="8">
        <f t="shared" si="36"/>
        <v>0</v>
      </c>
      <c r="CF16" s="8"/>
      <c r="CG16" s="8">
        <f t="shared" si="37"/>
        <v>0</v>
      </c>
      <c r="CH16" s="8"/>
      <c r="CI16" s="8">
        <f t="shared" si="38"/>
        <v>0</v>
      </c>
      <c r="CJ16" s="8"/>
      <c r="CK16" s="8">
        <f t="shared" si="39"/>
        <v>0</v>
      </c>
      <c r="CL16" s="8"/>
      <c r="CM16" s="8">
        <f t="shared" si="40"/>
        <v>0</v>
      </c>
      <c r="CN16" s="8"/>
      <c r="CO16" s="8">
        <f t="shared" si="41"/>
        <v>0</v>
      </c>
      <c r="CP16" s="9"/>
      <c r="CQ16" s="8">
        <f t="shared" si="42"/>
        <v>0</v>
      </c>
      <c r="CR16" s="8"/>
      <c r="CS16" s="8">
        <f t="shared" si="43"/>
        <v>0</v>
      </c>
      <c r="CT16" s="8"/>
      <c r="CU16" s="8">
        <f t="shared" si="44"/>
        <v>0</v>
      </c>
      <c r="CV16" s="8"/>
      <c r="CW16" s="8">
        <f t="shared" si="45"/>
        <v>0</v>
      </c>
      <c r="CX16" s="8"/>
      <c r="CY16" s="8">
        <f t="shared" si="46"/>
        <v>0</v>
      </c>
      <c r="CZ16" s="8"/>
      <c r="DA16" s="8">
        <f t="shared" si="47"/>
        <v>0</v>
      </c>
      <c r="DB16" s="8"/>
      <c r="DC16" s="8">
        <f t="shared" si="48"/>
        <v>0</v>
      </c>
      <c r="DD16" s="8"/>
      <c r="DE16" s="8">
        <f t="shared" si="49"/>
        <v>0</v>
      </c>
      <c r="DF16" s="8"/>
      <c r="DG16" s="8">
        <f t="shared" si="50"/>
        <v>0</v>
      </c>
      <c r="DH16" s="8"/>
      <c r="DI16" s="8">
        <f t="shared" si="51"/>
        <v>0</v>
      </c>
      <c r="DJ16" s="8"/>
      <c r="DK16" s="8">
        <f t="shared" si="52"/>
        <v>0</v>
      </c>
      <c r="DL16" s="8"/>
      <c r="DM16" s="8">
        <f t="shared" si="53"/>
        <v>0</v>
      </c>
      <c r="DN16" s="9"/>
      <c r="DO16" s="8">
        <f t="shared" si="54"/>
        <v>0</v>
      </c>
      <c r="DP16" s="8"/>
      <c r="DQ16" s="8">
        <f t="shared" si="55"/>
        <v>0</v>
      </c>
      <c r="DR16" s="8"/>
      <c r="DS16" s="8">
        <f t="shared" si="56"/>
        <v>0</v>
      </c>
      <c r="DT16" s="10"/>
      <c r="DU16" s="8">
        <f t="shared" si="57"/>
        <v>0</v>
      </c>
      <c r="DV16" s="8"/>
      <c r="DW16" s="8">
        <f t="shared" si="58"/>
        <v>0</v>
      </c>
      <c r="DX16" s="8"/>
      <c r="DY16" s="8">
        <f t="shared" si="59"/>
        <v>0</v>
      </c>
      <c r="DZ16" s="8"/>
      <c r="EA16" s="8">
        <f t="shared" si="60"/>
        <v>0</v>
      </c>
      <c r="EB16" s="8"/>
      <c r="EC16" s="8">
        <f t="shared" si="61"/>
        <v>0</v>
      </c>
      <c r="ED16" s="8"/>
      <c r="EE16" s="8">
        <f t="shared" si="62"/>
        <v>0</v>
      </c>
      <c r="EF16" s="9"/>
      <c r="EG16" s="8">
        <f t="shared" si="65"/>
        <v>0</v>
      </c>
      <c r="EH16" s="11">
        <f t="shared" si="66"/>
        <v>1300</v>
      </c>
      <c r="EI16" s="11">
        <f t="shared" si="66"/>
        <v>154512029.28</v>
      </c>
      <c r="EJ16" s="84">
        <f t="shared" si="67"/>
        <v>1300</v>
      </c>
    </row>
    <row r="17" spans="1:140" s="84" customFormat="1" ht="24.75" customHeight="1" x14ac:dyDescent="0.25">
      <c r="A17" s="55"/>
      <c r="B17" s="57"/>
      <c r="C17" s="20" t="s">
        <v>159</v>
      </c>
      <c r="D17" s="21">
        <v>11480</v>
      </c>
      <c r="E17" s="7">
        <v>9.83</v>
      </c>
      <c r="F17" s="65">
        <v>1.1000000000000001</v>
      </c>
      <c r="G17" s="97">
        <f>E17*F17*R17</f>
        <v>2162.6</v>
      </c>
      <c r="H17" s="21">
        <v>1.4</v>
      </c>
      <c r="I17" s="21">
        <v>1.68</v>
      </c>
      <c r="J17" s="21">
        <v>2.23</v>
      </c>
      <c r="K17" s="21">
        <v>2.57</v>
      </c>
      <c r="L17" s="8"/>
      <c r="M17" s="8"/>
      <c r="N17" s="8"/>
      <c r="O17" s="8"/>
      <c r="P17" s="9"/>
      <c r="Q17" s="8"/>
      <c r="R17" s="98">
        <v>200</v>
      </c>
      <c r="S17" s="10">
        <f t="shared" si="5"/>
        <v>34757307.200000003</v>
      </c>
      <c r="T17" s="8"/>
      <c r="U17" s="8"/>
      <c r="V17" s="8"/>
      <c r="W17" s="8"/>
      <c r="X17" s="8"/>
      <c r="Y17" s="8"/>
      <c r="Z17" s="8"/>
      <c r="AA17" s="8"/>
      <c r="AB17" s="8"/>
      <c r="AC17" s="8"/>
      <c r="AD17" s="9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9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9"/>
      <c r="DO17" s="8"/>
      <c r="DP17" s="8"/>
      <c r="DQ17" s="8"/>
      <c r="DR17" s="8"/>
      <c r="DS17" s="8"/>
      <c r="DT17" s="10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9"/>
      <c r="EG17" s="8">
        <f t="shared" si="65"/>
        <v>0</v>
      </c>
      <c r="EH17" s="11">
        <f t="shared" si="66"/>
        <v>200</v>
      </c>
      <c r="EI17" s="11">
        <f t="shared" si="66"/>
        <v>34757307.200000003</v>
      </c>
    </row>
    <row r="18" spans="1:140" s="84" customFormat="1" ht="30" x14ac:dyDescent="0.25">
      <c r="A18" s="55"/>
      <c r="B18" s="57"/>
      <c r="C18" s="20" t="s">
        <v>160</v>
      </c>
      <c r="D18" s="21">
        <v>11480</v>
      </c>
      <c r="E18" s="7">
        <v>9.83</v>
      </c>
      <c r="F18" s="65">
        <v>1</v>
      </c>
      <c r="G18" s="97">
        <f t="shared" ref="G18:G22" si="68">E18*F18*R18</f>
        <v>6045.45</v>
      </c>
      <c r="H18" s="21">
        <v>1.4</v>
      </c>
      <c r="I18" s="21">
        <v>1.68</v>
      </c>
      <c r="J18" s="21">
        <v>2.23</v>
      </c>
      <c r="K18" s="21">
        <v>2.57</v>
      </c>
      <c r="L18" s="8"/>
      <c r="M18" s="8"/>
      <c r="N18" s="8"/>
      <c r="O18" s="8"/>
      <c r="P18" s="9"/>
      <c r="Q18" s="55"/>
      <c r="R18" s="98">
        <v>615</v>
      </c>
      <c r="S18" s="10">
        <f t="shared" si="5"/>
        <v>97162472.399999991</v>
      </c>
      <c r="T18" s="8"/>
      <c r="U18" s="8"/>
      <c r="V18" s="8"/>
      <c r="W18" s="8"/>
      <c r="X18" s="8"/>
      <c r="Y18" s="8"/>
      <c r="Z18" s="8"/>
      <c r="AA18" s="8"/>
      <c r="AB18" s="8"/>
      <c r="AC18" s="8"/>
      <c r="AD18" s="9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9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9"/>
      <c r="DO18" s="8"/>
      <c r="DP18" s="8"/>
      <c r="DQ18" s="8"/>
      <c r="DR18" s="8"/>
      <c r="DS18" s="8"/>
      <c r="DT18" s="10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9"/>
      <c r="EG18" s="8">
        <f t="shared" si="65"/>
        <v>0</v>
      </c>
      <c r="EH18" s="11">
        <f t="shared" si="66"/>
        <v>615</v>
      </c>
      <c r="EI18" s="11">
        <f t="shared" si="66"/>
        <v>97162472.399999991</v>
      </c>
    </row>
    <row r="19" spans="1:140" s="84" customFormat="1" ht="30" x14ac:dyDescent="0.25">
      <c r="A19" s="55"/>
      <c r="B19" s="57"/>
      <c r="C19" s="20" t="s">
        <v>161</v>
      </c>
      <c r="D19" s="21">
        <v>11480</v>
      </c>
      <c r="E19" s="7">
        <v>9.83</v>
      </c>
      <c r="F19" s="65">
        <v>1</v>
      </c>
      <c r="G19" s="97">
        <f t="shared" si="68"/>
        <v>393.2</v>
      </c>
      <c r="H19" s="21">
        <v>1.4</v>
      </c>
      <c r="I19" s="21">
        <v>1.68</v>
      </c>
      <c r="J19" s="21">
        <v>2.23</v>
      </c>
      <c r="K19" s="21">
        <v>2.57</v>
      </c>
      <c r="L19" s="8"/>
      <c r="M19" s="8"/>
      <c r="N19" s="8"/>
      <c r="O19" s="8"/>
      <c r="P19" s="9"/>
      <c r="Q19" s="8"/>
      <c r="R19" s="98">
        <v>40</v>
      </c>
      <c r="S19" s="10">
        <f t="shared" si="5"/>
        <v>6319510.3999999994</v>
      </c>
      <c r="T19" s="8"/>
      <c r="U19" s="8"/>
      <c r="V19" s="8"/>
      <c r="W19" s="8"/>
      <c r="X19" s="8"/>
      <c r="Y19" s="8"/>
      <c r="Z19" s="8"/>
      <c r="AA19" s="8"/>
      <c r="AB19" s="8"/>
      <c r="AC19" s="8"/>
      <c r="AD19" s="9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9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9"/>
      <c r="DO19" s="8"/>
      <c r="DP19" s="8"/>
      <c r="DQ19" s="8"/>
      <c r="DR19" s="8"/>
      <c r="DS19" s="8"/>
      <c r="DT19" s="10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9"/>
      <c r="EG19" s="8">
        <f t="shared" si="65"/>
        <v>0</v>
      </c>
      <c r="EH19" s="11">
        <f t="shared" si="66"/>
        <v>40</v>
      </c>
      <c r="EI19" s="11">
        <f t="shared" si="66"/>
        <v>6319510.3999999994</v>
      </c>
      <c r="EJ19" s="84">
        <f t="shared" si="67"/>
        <v>40</v>
      </c>
    </row>
    <row r="20" spans="1:140" s="84" customFormat="1" ht="30" x14ac:dyDescent="0.25">
      <c r="A20" s="55"/>
      <c r="B20" s="57"/>
      <c r="C20" s="20" t="s">
        <v>162</v>
      </c>
      <c r="D20" s="21">
        <v>11480</v>
      </c>
      <c r="E20" s="7">
        <v>9.83</v>
      </c>
      <c r="F20" s="65">
        <v>0.6</v>
      </c>
      <c r="G20" s="97">
        <f t="shared" si="68"/>
        <v>235.92</v>
      </c>
      <c r="H20" s="21">
        <v>1.4</v>
      </c>
      <c r="I20" s="21">
        <v>1.68</v>
      </c>
      <c r="J20" s="21">
        <v>2.23</v>
      </c>
      <c r="K20" s="21">
        <v>2.57</v>
      </c>
      <c r="L20" s="8"/>
      <c r="M20" s="8"/>
      <c r="N20" s="8"/>
      <c r="O20" s="8"/>
      <c r="P20" s="9"/>
      <c r="Q20" s="8"/>
      <c r="R20" s="98">
        <v>40</v>
      </c>
      <c r="S20" s="10">
        <f t="shared" si="5"/>
        <v>3791706.2399999998</v>
      </c>
      <c r="T20" s="8"/>
      <c r="U20" s="8"/>
      <c r="V20" s="8"/>
      <c r="W20" s="8"/>
      <c r="X20" s="8"/>
      <c r="Y20" s="8"/>
      <c r="Z20" s="8"/>
      <c r="AA20" s="8"/>
      <c r="AB20" s="8"/>
      <c r="AC20" s="8"/>
      <c r="AD20" s="9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9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9"/>
      <c r="DO20" s="8"/>
      <c r="DP20" s="8"/>
      <c r="DQ20" s="8"/>
      <c r="DR20" s="8"/>
      <c r="DS20" s="8"/>
      <c r="DT20" s="10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9"/>
      <c r="EG20" s="8">
        <f t="shared" si="65"/>
        <v>0</v>
      </c>
      <c r="EH20" s="11">
        <f t="shared" si="66"/>
        <v>40</v>
      </c>
      <c r="EI20" s="11">
        <f t="shared" si="66"/>
        <v>3791706.2399999998</v>
      </c>
      <c r="EJ20" s="84">
        <f t="shared" si="67"/>
        <v>24</v>
      </c>
    </row>
    <row r="21" spans="1:140" s="84" customFormat="1" ht="15.75" x14ac:dyDescent="0.25">
      <c r="A21" s="55"/>
      <c r="B21" s="57"/>
      <c r="C21" s="20" t="s">
        <v>163</v>
      </c>
      <c r="D21" s="21">
        <v>11480</v>
      </c>
      <c r="E21" s="7">
        <v>9.83</v>
      </c>
      <c r="F21" s="65">
        <v>0.6</v>
      </c>
      <c r="G21" s="97">
        <f t="shared" si="68"/>
        <v>29.49</v>
      </c>
      <c r="H21" s="21">
        <v>1.4</v>
      </c>
      <c r="I21" s="21">
        <v>1.68</v>
      </c>
      <c r="J21" s="21">
        <v>2.23</v>
      </c>
      <c r="K21" s="21">
        <v>2.57</v>
      </c>
      <c r="L21" s="8"/>
      <c r="M21" s="8"/>
      <c r="N21" s="8"/>
      <c r="O21" s="8"/>
      <c r="P21" s="9"/>
      <c r="Q21" s="8"/>
      <c r="R21" s="98">
        <v>5</v>
      </c>
      <c r="S21" s="10">
        <f t="shared" si="5"/>
        <v>473963.27999999997</v>
      </c>
      <c r="T21" s="8"/>
      <c r="U21" s="8"/>
      <c r="V21" s="8"/>
      <c r="W21" s="8"/>
      <c r="X21" s="8"/>
      <c r="Y21" s="8"/>
      <c r="Z21" s="8"/>
      <c r="AA21" s="8"/>
      <c r="AB21" s="8"/>
      <c r="AC21" s="8"/>
      <c r="AD21" s="9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9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9"/>
      <c r="DO21" s="8"/>
      <c r="DP21" s="8"/>
      <c r="DQ21" s="8"/>
      <c r="DR21" s="8"/>
      <c r="DS21" s="8"/>
      <c r="DT21" s="10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9"/>
      <c r="EG21" s="8">
        <f t="shared" si="65"/>
        <v>0</v>
      </c>
      <c r="EH21" s="11">
        <f t="shared" si="66"/>
        <v>5</v>
      </c>
      <c r="EI21" s="11">
        <f t="shared" si="66"/>
        <v>473963.27999999997</v>
      </c>
    </row>
    <row r="22" spans="1:140" s="84" customFormat="1" ht="45" x14ac:dyDescent="0.25">
      <c r="A22" s="55"/>
      <c r="B22" s="57"/>
      <c r="C22" s="20" t="s">
        <v>164</v>
      </c>
      <c r="D22" s="21">
        <v>11480</v>
      </c>
      <c r="E22" s="7">
        <v>9.83</v>
      </c>
      <c r="F22" s="65">
        <v>0.19</v>
      </c>
      <c r="G22" s="97">
        <f t="shared" si="68"/>
        <v>747.08</v>
      </c>
      <c r="H22" s="21">
        <v>1.4</v>
      </c>
      <c r="I22" s="21">
        <v>1.68</v>
      </c>
      <c r="J22" s="21">
        <v>2.23</v>
      </c>
      <c r="K22" s="21">
        <v>2.57</v>
      </c>
      <c r="L22" s="8"/>
      <c r="M22" s="8"/>
      <c r="N22" s="8"/>
      <c r="O22" s="8"/>
      <c r="P22" s="9"/>
      <c r="Q22" s="8"/>
      <c r="R22" s="98">
        <v>400</v>
      </c>
      <c r="S22" s="10">
        <f t="shared" si="5"/>
        <v>12007069.76</v>
      </c>
      <c r="T22" s="8"/>
      <c r="U22" s="8"/>
      <c r="V22" s="8"/>
      <c r="W22" s="8"/>
      <c r="X22" s="8"/>
      <c r="Y22" s="8"/>
      <c r="Z22" s="8"/>
      <c r="AA22" s="8"/>
      <c r="AB22" s="8"/>
      <c r="AC22" s="8"/>
      <c r="AD22" s="9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9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9"/>
      <c r="DO22" s="8"/>
      <c r="DP22" s="8"/>
      <c r="DQ22" s="8"/>
      <c r="DR22" s="8"/>
      <c r="DS22" s="8"/>
      <c r="DT22" s="10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9"/>
      <c r="EG22" s="8">
        <f t="shared" si="65"/>
        <v>0</v>
      </c>
      <c r="EH22" s="11">
        <f t="shared" si="66"/>
        <v>400</v>
      </c>
      <c r="EI22" s="11">
        <f t="shared" si="66"/>
        <v>12007069.76</v>
      </c>
    </row>
    <row r="23" spans="1:140" s="85" customFormat="1" ht="30" x14ac:dyDescent="0.25">
      <c r="A23" s="55"/>
      <c r="B23" s="57">
        <v>6</v>
      </c>
      <c r="C23" s="22" t="s">
        <v>165</v>
      </c>
      <c r="D23" s="21">
        <v>11480</v>
      </c>
      <c r="E23" s="21">
        <v>0.33</v>
      </c>
      <c r="F23" s="58">
        <v>1</v>
      </c>
      <c r="G23" s="58"/>
      <c r="H23" s="21">
        <v>1.4</v>
      </c>
      <c r="I23" s="21">
        <v>1.68</v>
      </c>
      <c r="J23" s="21">
        <v>2.23</v>
      </c>
      <c r="K23" s="21">
        <v>2.57</v>
      </c>
      <c r="L23" s="8"/>
      <c r="M23" s="8">
        <f t="shared" si="63"/>
        <v>0</v>
      </c>
      <c r="N23" s="8"/>
      <c r="O23" s="8">
        <f t="shared" si="3"/>
        <v>0</v>
      </c>
      <c r="P23" s="9"/>
      <c r="Q23" s="8">
        <f t="shared" si="4"/>
        <v>0</v>
      </c>
      <c r="R23" s="8">
        <v>35</v>
      </c>
      <c r="S23" s="8">
        <f t="shared" si="5"/>
        <v>185631.59999999998</v>
      </c>
      <c r="T23" s="8"/>
      <c r="U23" s="8">
        <f t="shared" si="6"/>
        <v>0</v>
      </c>
      <c r="V23" s="8"/>
      <c r="W23" s="8">
        <f t="shared" si="64"/>
        <v>0</v>
      </c>
      <c r="X23" s="8"/>
      <c r="Y23" s="8">
        <f t="shared" si="7"/>
        <v>0</v>
      </c>
      <c r="Z23" s="8"/>
      <c r="AA23" s="8">
        <f t="shared" si="8"/>
        <v>0</v>
      </c>
      <c r="AB23" s="8"/>
      <c r="AC23" s="8">
        <f t="shared" si="9"/>
        <v>0</v>
      </c>
      <c r="AD23" s="9"/>
      <c r="AE23" s="8">
        <f t="shared" si="10"/>
        <v>0</v>
      </c>
      <c r="AF23" s="8"/>
      <c r="AG23" s="8">
        <f t="shared" si="11"/>
        <v>0</v>
      </c>
      <c r="AH23" s="8"/>
      <c r="AI23" s="8">
        <f t="shared" si="12"/>
        <v>0</v>
      </c>
      <c r="AJ23" s="8"/>
      <c r="AK23" s="8">
        <f t="shared" si="13"/>
        <v>0</v>
      </c>
      <c r="AL23" s="60"/>
      <c r="AM23" s="8">
        <f t="shared" si="14"/>
        <v>0</v>
      </c>
      <c r="AN23" s="8"/>
      <c r="AO23" s="8">
        <f t="shared" si="15"/>
        <v>0</v>
      </c>
      <c r="AP23" s="8"/>
      <c r="AQ23" s="8">
        <f t="shared" si="16"/>
        <v>0</v>
      </c>
      <c r="AR23" s="8"/>
      <c r="AS23" s="8">
        <f t="shared" si="17"/>
        <v>0</v>
      </c>
      <c r="AT23" s="8"/>
      <c r="AU23" s="8">
        <f t="shared" si="18"/>
        <v>0</v>
      </c>
      <c r="AV23" s="8"/>
      <c r="AW23" s="8">
        <f t="shared" si="19"/>
        <v>0</v>
      </c>
      <c r="AX23" s="8"/>
      <c r="AY23" s="8">
        <f t="shared" si="20"/>
        <v>0</v>
      </c>
      <c r="AZ23" s="8"/>
      <c r="BA23" s="8">
        <f t="shared" si="21"/>
        <v>0</v>
      </c>
      <c r="BB23" s="8"/>
      <c r="BC23" s="8">
        <f t="shared" si="22"/>
        <v>0</v>
      </c>
      <c r="BD23" s="8"/>
      <c r="BE23" s="8">
        <f t="shared" si="23"/>
        <v>0</v>
      </c>
      <c r="BF23" s="8"/>
      <c r="BG23" s="8">
        <f t="shared" si="24"/>
        <v>0</v>
      </c>
      <c r="BH23" s="8"/>
      <c r="BI23" s="8">
        <f t="shared" si="25"/>
        <v>0</v>
      </c>
      <c r="BJ23" s="8"/>
      <c r="BK23" s="8">
        <f t="shared" si="26"/>
        <v>0</v>
      </c>
      <c r="BL23" s="8"/>
      <c r="BM23" s="8">
        <f t="shared" si="27"/>
        <v>0</v>
      </c>
      <c r="BN23" s="8"/>
      <c r="BO23" s="8">
        <f t="shared" si="28"/>
        <v>0</v>
      </c>
      <c r="BP23" s="8"/>
      <c r="BQ23" s="8">
        <f t="shared" si="29"/>
        <v>0</v>
      </c>
      <c r="BR23" s="8"/>
      <c r="BS23" s="8">
        <f t="shared" si="30"/>
        <v>0</v>
      </c>
      <c r="BT23" s="8"/>
      <c r="BU23" s="8">
        <f t="shared" si="31"/>
        <v>0</v>
      </c>
      <c r="BV23" s="8"/>
      <c r="BW23" s="8">
        <f t="shared" si="32"/>
        <v>0</v>
      </c>
      <c r="BX23" s="8"/>
      <c r="BY23" s="8">
        <f t="shared" si="33"/>
        <v>0</v>
      </c>
      <c r="BZ23" s="8"/>
      <c r="CA23" s="8">
        <f t="shared" si="34"/>
        <v>0</v>
      </c>
      <c r="CB23" s="8"/>
      <c r="CC23" s="8">
        <f t="shared" si="35"/>
        <v>0</v>
      </c>
      <c r="CD23" s="8"/>
      <c r="CE23" s="8">
        <f t="shared" si="36"/>
        <v>0</v>
      </c>
      <c r="CF23" s="8"/>
      <c r="CG23" s="8">
        <f t="shared" si="37"/>
        <v>0</v>
      </c>
      <c r="CH23" s="8"/>
      <c r="CI23" s="8">
        <f t="shared" si="38"/>
        <v>0</v>
      </c>
      <c r="CJ23" s="8"/>
      <c r="CK23" s="8">
        <f t="shared" si="39"/>
        <v>0</v>
      </c>
      <c r="CL23" s="8"/>
      <c r="CM23" s="8">
        <f t="shared" si="40"/>
        <v>0</v>
      </c>
      <c r="CN23" s="8"/>
      <c r="CO23" s="8">
        <f t="shared" si="41"/>
        <v>0</v>
      </c>
      <c r="CP23" s="9"/>
      <c r="CQ23" s="8">
        <f t="shared" si="42"/>
        <v>0</v>
      </c>
      <c r="CR23" s="8"/>
      <c r="CS23" s="8">
        <f t="shared" si="43"/>
        <v>0</v>
      </c>
      <c r="CT23" s="8"/>
      <c r="CU23" s="8">
        <f t="shared" si="44"/>
        <v>0</v>
      </c>
      <c r="CV23" s="8"/>
      <c r="CW23" s="8">
        <f t="shared" si="45"/>
        <v>0</v>
      </c>
      <c r="CX23" s="8"/>
      <c r="CY23" s="8">
        <f t="shared" si="46"/>
        <v>0</v>
      </c>
      <c r="CZ23" s="8"/>
      <c r="DA23" s="8">
        <f t="shared" si="47"/>
        <v>0</v>
      </c>
      <c r="DB23" s="8"/>
      <c r="DC23" s="8">
        <f t="shared" si="48"/>
        <v>0</v>
      </c>
      <c r="DD23" s="8"/>
      <c r="DE23" s="8">
        <f t="shared" si="49"/>
        <v>0</v>
      </c>
      <c r="DF23" s="8"/>
      <c r="DG23" s="8">
        <f t="shared" si="50"/>
        <v>0</v>
      </c>
      <c r="DH23" s="8"/>
      <c r="DI23" s="8">
        <f t="shared" si="51"/>
        <v>0</v>
      </c>
      <c r="DJ23" s="8"/>
      <c r="DK23" s="8">
        <f t="shared" si="52"/>
        <v>0</v>
      </c>
      <c r="DL23" s="8"/>
      <c r="DM23" s="8">
        <f t="shared" si="53"/>
        <v>0</v>
      </c>
      <c r="DN23" s="9"/>
      <c r="DO23" s="8">
        <f t="shared" si="54"/>
        <v>0</v>
      </c>
      <c r="DP23" s="8"/>
      <c r="DQ23" s="8">
        <f t="shared" si="55"/>
        <v>0</v>
      </c>
      <c r="DR23" s="8"/>
      <c r="DS23" s="8">
        <f t="shared" si="56"/>
        <v>0</v>
      </c>
      <c r="DT23" s="10"/>
      <c r="DU23" s="8">
        <f t="shared" si="57"/>
        <v>0</v>
      </c>
      <c r="DV23" s="60"/>
      <c r="DW23" s="8">
        <f t="shared" si="58"/>
        <v>0</v>
      </c>
      <c r="DX23" s="8"/>
      <c r="DY23" s="8">
        <f t="shared" si="59"/>
        <v>0</v>
      </c>
      <c r="DZ23" s="8"/>
      <c r="EA23" s="8">
        <f t="shared" si="60"/>
        <v>0</v>
      </c>
      <c r="EB23" s="8"/>
      <c r="EC23" s="8">
        <f t="shared" si="61"/>
        <v>0</v>
      </c>
      <c r="ED23" s="8"/>
      <c r="EE23" s="8">
        <f t="shared" si="62"/>
        <v>0</v>
      </c>
      <c r="EF23" s="9"/>
      <c r="EG23" s="8">
        <f t="shared" si="65"/>
        <v>0</v>
      </c>
      <c r="EH23" s="11">
        <f t="shared" si="66"/>
        <v>35</v>
      </c>
      <c r="EI23" s="11">
        <f t="shared" si="66"/>
        <v>185631.59999999998</v>
      </c>
      <c r="EJ23" s="84">
        <f t="shared" si="67"/>
        <v>35</v>
      </c>
    </row>
    <row r="24" spans="1:140" s="84" customFormat="1" x14ac:dyDescent="0.25">
      <c r="A24" s="55"/>
      <c r="B24" s="57">
        <v>7</v>
      </c>
      <c r="C24" s="22" t="s">
        <v>166</v>
      </c>
      <c r="D24" s="21">
        <v>11480</v>
      </c>
      <c r="E24" s="21">
        <v>1.04</v>
      </c>
      <c r="F24" s="58">
        <v>1</v>
      </c>
      <c r="G24" s="58"/>
      <c r="H24" s="21">
        <v>1.4</v>
      </c>
      <c r="I24" s="21">
        <v>1.68</v>
      </c>
      <c r="J24" s="21">
        <v>2.23</v>
      </c>
      <c r="K24" s="21">
        <v>2.57</v>
      </c>
      <c r="L24" s="8"/>
      <c r="M24" s="8">
        <f t="shared" si="63"/>
        <v>0</v>
      </c>
      <c r="N24" s="8"/>
      <c r="O24" s="8">
        <f t="shared" si="3"/>
        <v>0</v>
      </c>
      <c r="P24" s="9"/>
      <c r="Q24" s="8">
        <f t="shared" si="4"/>
        <v>0</v>
      </c>
      <c r="R24" s="8">
        <v>40</v>
      </c>
      <c r="S24" s="8">
        <f t="shared" si="5"/>
        <v>668595.19999999995</v>
      </c>
      <c r="T24" s="8"/>
      <c r="U24" s="8">
        <f t="shared" si="6"/>
        <v>0</v>
      </c>
      <c r="V24" s="8"/>
      <c r="W24" s="8">
        <f t="shared" si="64"/>
        <v>0</v>
      </c>
      <c r="X24" s="8"/>
      <c r="Y24" s="8">
        <f t="shared" si="7"/>
        <v>0</v>
      </c>
      <c r="Z24" s="8"/>
      <c r="AA24" s="8">
        <f t="shared" si="8"/>
        <v>0</v>
      </c>
      <c r="AB24" s="8"/>
      <c r="AC24" s="8">
        <f t="shared" si="9"/>
        <v>0</v>
      </c>
      <c r="AD24" s="9"/>
      <c r="AE24" s="8">
        <f t="shared" si="10"/>
        <v>0</v>
      </c>
      <c r="AF24" s="8"/>
      <c r="AG24" s="8">
        <f t="shared" si="11"/>
        <v>0</v>
      </c>
      <c r="AH24" s="8"/>
      <c r="AI24" s="8">
        <f t="shared" si="12"/>
        <v>0</v>
      </c>
      <c r="AJ24" s="8"/>
      <c r="AK24" s="8">
        <f t="shared" si="13"/>
        <v>0</v>
      </c>
      <c r="AL24" s="8"/>
      <c r="AM24" s="8">
        <f t="shared" si="14"/>
        <v>0</v>
      </c>
      <c r="AN24" s="8">
        <v>120</v>
      </c>
      <c r="AO24" s="8">
        <f t="shared" si="15"/>
        <v>2005785.6000000001</v>
      </c>
      <c r="AP24" s="8">
        <v>50</v>
      </c>
      <c r="AQ24" s="8">
        <f t="shared" si="16"/>
        <v>835744</v>
      </c>
      <c r="AR24" s="8"/>
      <c r="AS24" s="8">
        <f t="shared" si="17"/>
        <v>0</v>
      </c>
      <c r="AT24" s="8"/>
      <c r="AU24" s="8">
        <f t="shared" si="18"/>
        <v>0</v>
      </c>
      <c r="AV24" s="8"/>
      <c r="AW24" s="8">
        <f t="shared" si="19"/>
        <v>0</v>
      </c>
      <c r="AX24" s="8"/>
      <c r="AY24" s="8">
        <f t="shared" si="20"/>
        <v>0</v>
      </c>
      <c r="AZ24" s="8"/>
      <c r="BA24" s="8">
        <f t="shared" si="21"/>
        <v>0</v>
      </c>
      <c r="BB24" s="8"/>
      <c r="BC24" s="8">
        <f t="shared" si="22"/>
        <v>0</v>
      </c>
      <c r="BD24" s="8"/>
      <c r="BE24" s="8">
        <f t="shared" si="23"/>
        <v>0</v>
      </c>
      <c r="BF24" s="8"/>
      <c r="BG24" s="8">
        <f t="shared" si="24"/>
        <v>0</v>
      </c>
      <c r="BH24" s="8"/>
      <c r="BI24" s="8">
        <f t="shared" si="25"/>
        <v>0</v>
      </c>
      <c r="BJ24" s="8"/>
      <c r="BK24" s="8">
        <f t="shared" si="26"/>
        <v>0</v>
      </c>
      <c r="BL24" s="8"/>
      <c r="BM24" s="8">
        <f t="shared" si="27"/>
        <v>0</v>
      </c>
      <c r="BN24" s="8"/>
      <c r="BO24" s="8">
        <f t="shared" si="28"/>
        <v>0</v>
      </c>
      <c r="BP24" s="8"/>
      <c r="BQ24" s="8">
        <f t="shared" si="29"/>
        <v>0</v>
      </c>
      <c r="BR24" s="8"/>
      <c r="BS24" s="8">
        <f t="shared" si="30"/>
        <v>0</v>
      </c>
      <c r="BT24" s="8"/>
      <c r="BU24" s="8">
        <f t="shared" si="31"/>
        <v>0</v>
      </c>
      <c r="BV24" s="8"/>
      <c r="BW24" s="8">
        <f t="shared" si="32"/>
        <v>0</v>
      </c>
      <c r="BX24" s="8"/>
      <c r="BY24" s="8">
        <f t="shared" si="33"/>
        <v>0</v>
      </c>
      <c r="BZ24" s="8"/>
      <c r="CA24" s="8">
        <f t="shared" si="34"/>
        <v>0</v>
      </c>
      <c r="CB24" s="8"/>
      <c r="CC24" s="8">
        <f t="shared" si="35"/>
        <v>0</v>
      </c>
      <c r="CD24" s="8"/>
      <c r="CE24" s="8">
        <f t="shared" si="36"/>
        <v>0</v>
      </c>
      <c r="CF24" s="8"/>
      <c r="CG24" s="8">
        <f t="shared" si="37"/>
        <v>0</v>
      </c>
      <c r="CH24" s="8"/>
      <c r="CI24" s="8">
        <f t="shared" si="38"/>
        <v>0</v>
      </c>
      <c r="CJ24" s="8"/>
      <c r="CK24" s="8">
        <f t="shared" si="39"/>
        <v>0</v>
      </c>
      <c r="CL24" s="8"/>
      <c r="CM24" s="8">
        <f t="shared" si="40"/>
        <v>0</v>
      </c>
      <c r="CN24" s="8"/>
      <c r="CO24" s="8">
        <f t="shared" si="41"/>
        <v>0</v>
      </c>
      <c r="CP24" s="9"/>
      <c r="CQ24" s="8">
        <f t="shared" si="42"/>
        <v>0</v>
      </c>
      <c r="CR24" s="8">
        <v>100</v>
      </c>
      <c r="CS24" s="8">
        <f t="shared" si="43"/>
        <v>2005785.5999999999</v>
      </c>
      <c r="CT24" s="8"/>
      <c r="CU24" s="8">
        <f t="shared" si="44"/>
        <v>0</v>
      </c>
      <c r="CV24" s="8"/>
      <c r="CW24" s="8">
        <f t="shared" si="45"/>
        <v>0</v>
      </c>
      <c r="CX24" s="8"/>
      <c r="CY24" s="8">
        <f t="shared" si="46"/>
        <v>0</v>
      </c>
      <c r="CZ24" s="8"/>
      <c r="DA24" s="8">
        <f t="shared" si="47"/>
        <v>0</v>
      </c>
      <c r="DB24" s="8"/>
      <c r="DC24" s="8">
        <f t="shared" si="48"/>
        <v>0</v>
      </c>
      <c r="DD24" s="8"/>
      <c r="DE24" s="8">
        <f t="shared" si="49"/>
        <v>0</v>
      </c>
      <c r="DF24" s="8"/>
      <c r="DG24" s="8">
        <f t="shared" si="50"/>
        <v>0</v>
      </c>
      <c r="DH24" s="8"/>
      <c r="DI24" s="8">
        <f t="shared" si="51"/>
        <v>0</v>
      </c>
      <c r="DJ24" s="8"/>
      <c r="DK24" s="8">
        <f t="shared" si="52"/>
        <v>0</v>
      </c>
      <c r="DL24" s="8"/>
      <c r="DM24" s="8">
        <f t="shared" si="53"/>
        <v>0</v>
      </c>
      <c r="DN24" s="9"/>
      <c r="DO24" s="8">
        <f t="shared" si="54"/>
        <v>0</v>
      </c>
      <c r="DP24" s="8"/>
      <c r="DQ24" s="8">
        <f t="shared" si="55"/>
        <v>0</v>
      </c>
      <c r="DR24" s="8"/>
      <c r="DS24" s="8">
        <f t="shared" si="56"/>
        <v>0</v>
      </c>
      <c r="DT24" s="10"/>
      <c r="DU24" s="8">
        <f t="shared" si="57"/>
        <v>0</v>
      </c>
      <c r="DV24" s="8"/>
      <c r="DW24" s="8">
        <f t="shared" si="58"/>
        <v>0</v>
      </c>
      <c r="DX24" s="8"/>
      <c r="DY24" s="8">
        <f t="shared" si="59"/>
        <v>0</v>
      </c>
      <c r="DZ24" s="8"/>
      <c r="EA24" s="8">
        <f t="shared" si="60"/>
        <v>0</v>
      </c>
      <c r="EB24" s="8"/>
      <c r="EC24" s="8">
        <f t="shared" si="61"/>
        <v>0</v>
      </c>
      <c r="ED24" s="8"/>
      <c r="EE24" s="8">
        <f t="shared" si="62"/>
        <v>0</v>
      </c>
      <c r="EF24" s="9"/>
      <c r="EG24" s="8">
        <f t="shared" si="65"/>
        <v>0</v>
      </c>
      <c r="EH24" s="11">
        <f t="shared" si="66"/>
        <v>310</v>
      </c>
      <c r="EI24" s="11">
        <f t="shared" si="66"/>
        <v>5515910.3999999994</v>
      </c>
      <c r="EJ24" s="84">
        <f t="shared" si="67"/>
        <v>310</v>
      </c>
    </row>
    <row r="25" spans="1:140" s="84" customFormat="1" x14ac:dyDescent="0.25">
      <c r="A25" s="71">
        <v>3</v>
      </c>
      <c r="B25" s="72"/>
      <c r="C25" s="99" t="s">
        <v>167</v>
      </c>
      <c r="D25" s="54">
        <v>11480</v>
      </c>
      <c r="E25" s="73">
        <v>0.98</v>
      </c>
      <c r="F25" s="43">
        <v>1</v>
      </c>
      <c r="G25" s="43"/>
      <c r="H25" s="100"/>
      <c r="I25" s="100"/>
      <c r="J25" s="100"/>
      <c r="K25" s="54">
        <v>2.57</v>
      </c>
      <c r="L25" s="74">
        <f>L26</f>
        <v>1</v>
      </c>
      <c r="M25" s="46">
        <f t="shared" ref="M25:DK25" si="69">SUM(M26)</f>
        <v>15750.559999999998</v>
      </c>
      <c r="N25" s="74">
        <f t="shared" ref="N25" si="70">N26</f>
        <v>0</v>
      </c>
      <c r="O25" s="46">
        <f>SUM(O26)</f>
        <v>0</v>
      </c>
      <c r="P25" s="75">
        <f t="shared" ref="P25" si="71">P26</f>
        <v>0</v>
      </c>
      <c r="Q25" s="46">
        <f>SUM(Q26)</f>
        <v>0</v>
      </c>
      <c r="R25" s="74">
        <f t="shared" ref="R25" si="72">R26</f>
        <v>0</v>
      </c>
      <c r="S25" s="46">
        <f>SUM(S26)</f>
        <v>0</v>
      </c>
      <c r="T25" s="74">
        <f t="shared" ref="T25" si="73">T26</f>
        <v>0</v>
      </c>
      <c r="U25" s="46">
        <f>SUM(U26)</f>
        <v>0</v>
      </c>
      <c r="V25" s="74">
        <f t="shared" ref="V25" si="74">V26</f>
        <v>0</v>
      </c>
      <c r="W25" s="46">
        <f t="shared" si="69"/>
        <v>0</v>
      </c>
      <c r="X25" s="74">
        <f t="shared" ref="X25" si="75">X26</f>
        <v>0</v>
      </c>
      <c r="Y25" s="46">
        <f t="shared" si="69"/>
        <v>0</v>
      </c>
      <c r="Z25" s="74">
        <f t="shared" ref="Z25" si="76">Z26</f>
        <v>0</v>
      </c>
      <c r="AA25" s="46">
        <f t="shared" si="69"/>
        <v>0</v>
      </c>
      <c r="AB25" s="74">
        <f t="shared" ref="AB25" si="77">AB26</f>
        <v>0</v>
      </c>
      <c r="AC25" s="46">
        <f t="shared" si="69"/>
        <v>0</v>
      </c>
      <c r="AD25" s="75">
        <f t="shared" ref="AD25" si="78">AD26</f>
        <v>0</v>
      </c>
      <c r="AE25" s="46">
        <f t="shared" si="69"/>
        <v>0</v>
      </c>
      <c r="AF25" s="74">
        <f t="shared" ref="AF25" si="79">AF26</f>
        <v>0</v>
      </c>
      <c r="AG25" s="46">
        <f t="shared" si="69"/>
        <v>0</v>
      </c>
      <c r="AH25" s="74">
        <f t="shared" ref="AH25" si="80">AH26</f>
        <v>0</v>
      </c>
      <c r="AI25" s="46">
        <f t="shared" si="69"/>
        <v>0</v>
      </c>
      <c r="AJ25" s="74">
        <f t="shared" ref="AJ25" si="81">AJ26</f>
        <v>0</v>
      </c>
      <c r="AK25" s="46">
        <f>SUM(AK26)</f>
        <v>0</v>
      </c>
      <c r="AL25" s="46">
        <f>SUM(AL26)</f>
        <v>0</v>
      </c>
      <c r="AM25" s="46">
        <f>SUM(AM26)</f>
        <v>0</v>
      </c>
      <c r="AN25" s="74">
        <f t="shared" ref="AN25" si="82">AN26</f>
        <v>0</v>
      </c>
      <c r="AO25" s="46">
        <f t="shared" si="69"/>
        <v>0</v>
      </c>
      <c r="AP25" s="74">
        <f t="shared" ref="AP25" si="83">AP26</f>
        <v>0</v>
      </c>
      <c r="AQ25" s="46">
        <f t="shared" si="69"/>
        <v>0</v>
      </c>
      <c r="AR25" s="74">
        <f t="shared" ref="AR25" si="84">AR26</f>
        <v>0</v>
      </c>
      <c r="AS25" s="46">
        <f t="shared" si="69"/>
        <v>0</v>
      </c>
      <c r="AT25" s="74">
        <f t="shared" ref="AT25" si="85">AT26</f>
        <v>0</v>
      </c>
      <c r="AU25" s="46">
        <f>SUM(AU26)</f>
        <v>0</v>
      </c>
      <c r="AV25" s="74">
        <f t="shared" ref="AV25" si="86">AV26</f>
        <v>0</v>
      </c>
      <c r="AW25" s="46">
        <f>SUM(AW26)</f>
        <v>0</v>
      </c>
      <c r="AX25" s="74">
        <f t="shared" ref="AX25" si="87">AX26</f>
        <v>0</v>
      </c>
      <c r="AY25" s="46">
        <f>SUM(AY26)</f>
        <v>0</v>
      </c>
      <c r="AZ25" s="74">
        <f t="shared" ref="AZ25" si="88">AZ26</f>
        <v>0</v>
      </c>
      <c r="BA25" s="46">
        <f>SUM(BA26)</f>
        <v>0</v>
      </c>
      <c r="BB25" s="74">
        <f t="shared" ref="BB25" si="89">BB26</f>
        <v>0</v>
      </c>
      <c r="BC25" s="46">
        <f>SUM(BC26)</f>
        <v>0</v>
      </c>
      <c r="BD25" s="74">
        <f t="shared" ref="BD25" si="90">BD26</f>
        <v>0</v>
      </c>
      <c r="BE25" s="46">
        <f>SUM(BE26)</f>
        <v>0</v>
      </c>
      <c r="BF25" s="74">
        <f t="shared" ref="BF25" si="91">BF26</f>
        <v>0</v>
      </c>
      <c r="BG25" s="46">
        <f>SUM(BG26)</f>
        <v>0</v>
      </c>
      <c r="BH25" s="74">
        <f t="shared" ref="BH25" si="92">BH26</f>
        <v>0</v>
      </c>
      <c r="BI25" s="46">
        <f>SUM(BI26)</f>
        <v>0</v>
      </c>
      <c r="BJ25" s="74">
        <f t="shared" ref="BJ25" si="93">BJ26</f>
        <v>0</v>
      </c>
      <c r="BK25" s="46">
        <f>SUM(BK26)</f>
        <v>0</v>
      </c>
      <c r="BL25" s="74">
        <f t="shared" ref="BL25" si="94">BL26</f>
        <v>5</v>
      </c>
      <c r="BM25" s="46">
        <f>SUM(BM26)</f>
        <v>78752.799999999988</v>
      </c>
      <c r="BN25" s="74">
        <f t="shared" ref="BN25" si="95">BN26</f>
        <v>0</v>
      </c>
      <c r="BO25" s="46">
        <f>SUM(BO26)</f>
        <v>0</v>
      </c>
      <c r="BP25" s="74">
        <f t="shared" ref="BP25" si="96">BP26</f>
        <v>0</v>
      </c>
      <c r="BQ25" s="46">
        <f>SUM(BQ26)</f>
        <v>0</v>
      </c>
      <c r="BR25" s="74">
        <f>BR26</f>
        <v>0</v>
      </c>
      <c r="BS25" s="46">
        <f>SUM(BS26)</f>
        <v>0</v>
      </c>
      <c r="BT25" s="74">
        <f t="shared" ref="BT25" si="97">BT26</f>
        <v>0</v>
      </c>
      <c r="BU25" s="46">
        <f>SUM(BU26)</f>
        <v>0</v>
      </c>
      <c r="BV25" s="74">
        <f t="shared" ref="BV25" si="98">BV26</f>
        <v>0</v>
      </c>
      <c r="BW25" s="46">
        <f>SUM(BW26)</f>
        <v>0</v>
      </c>
      <c r="BX25" s="74">
        <f t="shared" ref="BX25" si="99">BX26</f>
        <v>0</v>
      </c>
      <c r="BY25" s="46">
        <f>SUM(BY26)</f>
        <v>0</v>
      </c>
      <c r="BZ25" s="74">
        <f t="shared" ref="BZ25" si="100">BZ26</f>
        <v>0</v>
      </c>
      <c r="CA25" s="46">
        <f>SUM(CA26)</f>
        <v>0</v>
      </c>
      <c r="CB25" s="74">
        <f t="shared" ref="CB25" si="101">CB26</f>
        <v>2</v>
      </c>
      <c r="CC25" s="46">
        <f>SUM(CC26)</f>
        <v>31501.119999999995</v>
      </c>
      <c r="CD25" s="74">
        <f t="shared" ref="CD25" si="102">CD26</f>
        <v>1</v>
      </c>
      <c r="CE25" s="46">
        <f>SUM(CE26)</f>
        <v>15750.559999999998</v>
      </c>
      <c r="CF25" s="74">
        <f t="shared" ref="CF25" si="103">CF26</f>
        <v>0</v>
      </c>
      <c r="CG25" s="46">
        <f>SUM(CG26)</f>
        <v>0</v>
      </c>
      <c r="CH25" s="74">
        <f t="shared" ref="CH25" si="104">CH26</f>
        <v>0</v>
      </c>
      <c r="CI25" s="46">
        <f t="shared" si="69"/>
        <v>0</v>
      </c>
      <c r="CJ25" s="74">
        <f t="shared" ref="CJ25" si="105">CJ26</f>
        <v>20</v>
      </c>
      <c r="CK25" s="46">
        <f>SUM(CK26)</f>
        <v>378013.44</v>
      </c>
      <c r="CL25" s="74">
        <f t="shared" ref="CL25" si="106">CL26</f>
        <v>0</v>
      </c>
      <c r="CM25" s="46">
        <f>SUM(CM26)</f>
        <v>0</v>
      </c>
      <c r="CN25" s="74">
        <f t="shared" ref="CN25" si="107">CN26</f>
        <v>0</v>
      </c>
      <c r="CO25" s="46">
        <f t="shared" si="69"/>
        <v>0</v>
      </c>
      <c r="CP25" s="75">
        <f t="shared" ref="CP25" si="108">CP26</f>
        <v>0</v>
      </c>
      <c r="CQ25" s="46">
        <f>SUM(CQ26)</f>
        <v>0</v>
      </c>
      <c r="CR25" s="74">
        <f t="shared" ref="CR25" si="109">CR26</f>
        <v>0</v>
      </c>
      <c r="CS25" s="46">
        <f t="shared" si="69"/>
        <v>0</v>
      </c>
      <c r="CT25" s="74">
        <f t="shared" ref="CT25" si="110">CT26</f>
        <v>0</v>
      </c>
      <c r="CU25" s="46">
        <f>SUM(CU26)</f>
        <v>0</v>
      </c>
      <c r="CV25" s="74">
        <f t="shared" ref="CV25" si="111">CV26</f>
        <v>0</v>
      </c>
      <c r="CW25" s="46">
        <f>SUM(CW26)</f>
        <v>0</v>
      </c>
      <c r="CX25" s="74">
        <f t="shared" ref="CX25" si="112">CX26</f>
        <v>0</v>
      </c>
      <c r="CY25" s="46">
        <f t="shared" si="69"/>
        <v>0</v>
      </c>
      <c r="CZ25" s="74">
        <f t="shared" ref="CZ25" si="113">CZ26</f>
        <v>0</v>
      </c>
      <c r="DA25" s="46">
        <f t="shared" si="69"/>
        <v>0</v>
      </c>
      <c r="DB25" s="74">
        <f t="shared" ref="DB25" si="114">DB26</f>
        <v>0</v>
      </c>
      <c r="DC25" s="46">
        <f t="shared" si="69"/>
        <v>0</v>
      </c>
      <c r="DD25" s="74">
        <f t="shared" ref="DD25" si="115">DD26</f>
        <v>0</v>
      </c>
      <c r="DE25" s="46">
        <f t="shared" si="69"/>
        <v>0</v>
      </c>
      <c r="DF25" s="74">
        <f t="shared" ref="DF25" si="116">DF26</f>
        <v>0</v>
      </c>
      <c r="DG25" s="46">
        <f t="shared" si="69"/>
        <v>0</v>
      </c>
      <c r="DH25" s="74">
        <f t="shared" ref="DH25" si="117">DH26</f>
        <v>1</v>
      </c>
      <c r="DI25" s="46">
        <f t="shared" si="69"/>
        <v>18900.671999999999</v>
      </c>
      <c r="DJ25" s="74">
        <f t="shared" ref="DJ25" si="118">DJ26</f>
        <v>0</v>
      </c>
      <c r="DK25" s="46">
        <f t="shared" si="69"/>
        <v>0</v>
      </c>
      <c r="DL25" s="74">
        <f t="shared" ref="DL25" si="119">DL26</f>
        <v>0</v>
      </c>
      <c r="DM25" s="46">
        <f t="shared" ref="DM25:DU25" si="120">SUM(DM26)</f>
        <v>0</v>
      </c>
      <c r="DN25" s="75">
        <f t="shared" ref="DN25" si="121">DN26</f>
        <v>0</v>
      </c>
      <c r="DO25" s="46">
        <f t="shared" si="120"/>
        <v>0</v>
      </c>
      <c r="DP25" s="74">
        <f t="shared" ref="DP25" si="122">DP26</f>
        <v>1</v>
      </c>
      <c r="DQ25" s="46">
        <f t="shared" si="120"/>
        <v>18900.671999999999</v>
      </c>
      <c r="DR25" s="74">
        <f t="shared" ref="DR25" si="123">DR26</f>
        <v>0</v>
      </c>
      <c r="DS25" s="46">
        <f t="shared" si="120"/>
        <v>0</v>
      </c>
      <c r="DT25" s="74">
        <f t="shared" ref="DT25" si="124">DT26</f>
        <v>0</v>
      </c>
      <c r="DU25" s="46">
        <f t="shared" si="120"/>
        <v>0</v>
      </c>
      <c r="DV25" s="46">
        <f>SUM(DV26)</f>
        <v>0</v>
      </c>
      <c r="DW25" s="46">
        <f>SUM(DW26)</f>
        <v>0</v>
      </c>
      <c r="DX25" s="74">
        <f>DX26</f>
        <v>0</v>
      </c>
      <c r="DY25" s="46">
        <f>SUM(DY26)</f>
        <v>0</v>
      </c>
      <c r="DZ25" s="74">
        <f t="shared" ref="DZ25" si="125">DZ26</f>
        <v>0</v>
      </c>
      <c r="EA25" s="46">
        <f>SUM(EA26)</f>
        <v>0</v>
      </c>
      <c r="EB25" s="74">
        <f t="shared" ref="EB25" si="126">EB26</f>
        <v>0</v>
      </c>
      <c r="EC25" s="46">
        <f>SUM(EC26)</f>
        <v>0</v>
      </c>
      <c r="ED25" s="74">
        <f t="shared" ref="ED25:EI25" si="127">ED26</f>
        <v>0</v>
      </c>
      <c r="EE25" s="74">
        <f t="shared" si="127"/>
        <v>0</v>
      </c>
      <c r="EF25" s="74">
        <f t="shared" si="127"/>
        <v>0</v>
      </c>
      <c r="EG25" s="74">
        <f t="shared" si="127"/>
        <v>0</v>
      </c>
      <c r="EH25" s="74">
        <f t="shared" si="127"/>
        <v>31</v>
      </c>
      <c r="EI25" s="74">
        <f t="shared" si="127"/>
        <v>557569.82400000002</v>
      </c>
    </row>
    <row r="26" spans="1:140" s="84" customFormat="1" ht="30" x14ac:dyDescent="0.25">
      <c r="A26" s="55"/>
      <c r="B26" s="57">
        <v>8</v>
      </c>
      <c r="C26" s="20" t="s">
        <v>168</v>
      </c>
      <c r="D26" s="21">
        <v>11480</v>
      </c>
      <c r="E26" s="7">
        <v>0.98</v>
      </c>
      <c r="F26" s="58">
        <v>1</v>
      </c>
      <c r="G26" s="58"/>
      <c r="H26" s="21">
        <v>1.4</v>
      </c>
      <c r="I26" s="21">
        <v>1.68</v>
      </c>
      <c r="J26" s="21">
        <v>2.23</v>
      </c>
      <c r="K26" s="21">
        <v>2.57</v>
      </c>
      <c r="L26" s="8">
        <v>1</v>
      </c>
      <c r="M26" s="8">
        <f t="shared" si="63"/>
        <v>15750.559999999998</v>
      </c>
      <c r="N26" s="8"/>
      <c r="O26" s="8">
        <f>N26*D26*E26*F26*H26*$O$9</f>
        <v>0</v>
      </c>
      <c r="P26" s="9"/>
      <c r="Q26" s="8">
        <f>P26*D26*E26*F26*H26*$Q$9</f>
        <v>0</v>
      </c>
      <c r="R26" s="8"/>
      <c r="S26" s="8">
        <f>SUM(R26*D26*E26*F26*H26*$S$9)</f>
        <v>0</v>
      </c>
      <c r="T26" s="8"/>
      <c r="U26" s="8">
        <f>SUM(T26*D26*E26*F26*H26*$U$9)</f>
        <v>0</v>
      </c>
      <c r="V26" s="8"/>
      <c r="W26" s="8">
        <f t="shared" si="64"/>
        <v>0</v>
      </c>
      <c r="X26" s="8"/>
      <c r="Y26" s="8">
        <f>SUM(X26*D26*E26*F26*H26*$Y$9)</f>
        <v>0</v>
      </c>
      <c r="Z26" s="8"/>
      <c r="AA26" s="8">
        <f>SUM(Z26*D26*E26*F26*H26*$AA$9)</f>
        <v>0</v>
      </c>
      <c r="AB26" s="8"/>
      <c r="AC26" s="8">
        <f>SUM(AB26*D26*E26*F26*I26*$AC$9)</f>
        <v>0</v>
      </c>
      <c r="AD26" s="9"/>
      <c r="AE26" s="8">
        <f>SUM(AD26*D26*E26*F26*I26*$AE$9)</f>
        <v>0</v>
      </c>
      <c r="AF26" s="8"/>
      <c r="AG26" s="8">
        <f>SUM(AF26*D26*E26*F26*H26*$AG$9)</f>
        <v>0</v>
      </c>
      <c r="AH26" s="8"/>
      <c r="AI26" s="8">
        <f>SUM(AH26*D26*E26*F26*H26*$AI$9)</f>
        <v>0</v>
      </c>
      <c r="AJ26" s="8"/>
      <c r="AK26" s="8">
        <f>SUM(AJ26*D26*E26*F26*H26*$AK$9)</f>
        <v>0</v>
      </c>
      <c r="AL26" s="8"/>
      <c r="AM26" s="8">
        <f>SUM(AL26*D26*E26*F26*H26*$AM$9)</f>
        <v>0</v>
      </c>
      <c r="AN26" s="8"/>
      <c r="AO26" s="8">
        <f>SUM(D26*E26*F26*H26*AN26*$AO$9)</f>
        <v>0</v>
      </c>
      <c r="AP26" s="8"/>
      <c r="AQ26" s="8">
        <f>SUM(AP26*D26*E26*F26*H26*$AQ$9)</f>
        <v>0</v>
      </c>
      <c r="AR26" s="8"/>
      <c r="AS26" s="8">
        <f>SUM(AR26*D26*E26*F26*H26*$AS$9)</f>
        <v>0</v>
      </c>
      <c r="AT26" s="8"/>
      <c r="AU26" s="8">
        <f>SUM(AT26*D26*E26*F26*H26*$AU$9)</f>
        <v>0</v>
      </c>
      <c r="AV26" s="8"/>
      <c r="AW26" s="8">
        <f>SUM(AV26*D26*E26*F26*H26*$AW$9)</f>
        <v>0</v>
      </c>
      <c r="AX26" s="8"/>
      <c r="AY26" s="8">
        <f>SUM(AX26*D26*E26*F26*H26*$AY$9)</f>
        <v>0</v>
      </c>
      <c r="AZ26" s="8"/>
      <c r="BA26" s="8">
        <f>SUM(AZ26*D26*E26*F26*H26*$BA$9)</f>
        <v>0</v>
      </c>
      <c r="BB26" s="8"/>
      <c r="BC26" s="8">
        <f>SUM(BB26*D26*E26*F26*H26*$BC$9)</f>
        <v>0</v>
      </c>
      <c r="BD26" s="8"/>
      <c r="BE26" s="8">
        <f>BD26*D26*E26*F26*H26*$BE$9</f>
        <v>0</v>
      </c>
      <c r="BF26" s="8"/>
      <c r="BG26" s="8">
        <f>BF26*D26*E26*F26*H26*$BG$9</f>
        <v>0</v>
      </c>
      <c r="BH26" s="8"/>
      <c r="BI26" s="8">
        <f>BH26*D26*E26*F26*H26*$BI$9</f>
        <v>0</v>
      </c>
      <c r="BJ26" s="8"/>
      <c r="BK26" s="8">
        <f>SUM(BJ26*D26*E26*F26*H26*$BK$9)</f>
        <v>0</v>
      </c>
      <c r="BL26" s="8">
        <v>5</v>
      </c>
      <c r="BM26" s="8">
        <f>SUM(BL26*D26*E26*F26*H26*$BM$9)</f>
        <v>78752.799999999988</v>
      </c>
      <c r="BN26" s="8"/>
      <c r="BO26" s="8">
        <f>SUM(BN26*D26*E26*F26*H26*$BO$9)</f>
        <v>0</v>
      </c>
      <c r="BP26" s="8"/>
      <c r="BQ26" s="8">
        <f>SUM(BP26*D26*E26*F26*H26*$BQ$9)</f>
        <v>0</v>
      </c>
      <c r="BR26" s="8"/>
      <c r="BS26" s="8">
        <f>SUM(BR26*D26*E26*F26*H26*$BS$9)</f>
        <v>0</v>
      </c>
      <c r="BT26" s="8"/>
      <c r="BU26" s="8">
        <f>BT26*D26*E26*F26*H26*$BU$9</f>
        <v>0</v>
      </c>
      <c r="BV26" s="8"/>
      <c r="BW26" s="8">
        <f>SUM(BV26*D26*E26*F26*H26*$BW$9)</f>
        <v>0</v>
      </c>
      <c r="BX26" s="8"/>
      <c r="BY26" s="8">
        <f>SUM(BX26*D26*E26*F26*H26*$BY$9)</f>
        <v>0</v>
      </c>
      <c r="BZ26" s="8"/>
      <c r="CA26" s="8">
        <f>SUM(BZ26*D26*E26*F26*H26*$CA$9)</f>
        <v>0</v>
      </c>
      <c r="CB26" s="8">
        <v>2</v>
      </c>
      <c r="CC26" s="8">
        <f>SUM(CB26*D26*E26*F26*H26*$CC$9)</f>
        <v>31501.119999999995</v>
      </c>
      <c r="CD26" s="8">
        <v>1</v>
      </c>
      <c r="CE26" s="8">
        <f>CD26*D26*E26*F26*H26*$CE$9</f>
        <v>15750.559999999998</v>
      </c>
      <c r="CF26" s="8"/>
      <c r="CG26" s="8">
        <f>SUM(CF26*D26*E26*F26*H26*$CG$9)</f>
        <v>0</v>
      </c>
      <c r="CH26" s="8"/>
      <c r="CI26" s="8">
        <f>SUM(CH26*D26*E26*F26*I26*$CI$9)</f>
        <v>0</v>
      </c>
      <c r="CJ26" s="8">
        <v>20</v>
      </c>
      <c r="CK26" s="8">
        <f>SUM(CJ26*D26*E26*F26*I26*$CK$9)</f>
        <v>378013.44</v>
      </c>
      <c r="CL26" s="8"/>
      <c r="CM26" s="8">
        <f>SUM(CL26*D26*E26*F26*I26*$CM$9)</f>
        <v>0</v>
      </c>
      <c r="CN26" s="8"/>
      <c r="CO26" s="8">
        <f>SUM(CN26*D26*E26*F26*I26*$CO$9)</f>
        <v>0</v>
      </c>
      <c r="CP26" s="9"/>
      <c r="CQ26" s="8">
        <f>SUM(CP26*D26*E26*F26*I26*$CQ$9)</f>
        <v>0</v>
      </c>
      <c r="CR26" s="8"/>
      <c r="CS26" s="8">
        <f>SUM(CR26*D26*E26*F26*I26*$CS$9)</f>
        <v>0</v>
      </c>
      <c r="CT26" s="8"/>
      <c r="CU26" s="8">
        <f>SUM(CT26*D26*E26*F26*I26*$CU$9)</f>
        <v>0</v>
      </c>
      <c r="CV26" s="8"/>
      <c r="CW26" s="8">
        <f>SUM(CV26*D26*E26*F26*I26*$CW$9)</f>
        <v>0</v>
      </c>
      <c r="CX26" s="8"/>
      <c r="CY26" s="8">
        <f>SUM(CX26*D26*E26*F26*I26*$CY$9)</f>
        <v>0</v>
      </c>
      <c r="CZ26" s="8"/>
      <c r="DA26" s="8">
        <f>SUM(CZ26*D26*E26*F26*I26*$DA$9)</f>
        <v>0</v>
      </c>
      <c r="DB26" s="8"/>
      <c r="DC26" s="8">
        <f>SUM(DB26*D26*E26*F26*I26*$DC$9)</f>
        <v>0</v>
      </c>
      <c r="DD26" s="8"/>
      <c r="DE26" s="8">
        <f>SUM(DD26*D26*E26*F26*I26*$DE$9)</f>
        <v>0</v>
      </c>
      <c r="DF26" s="8"/>
      <c r="DG26" s="8">
        <f>SUM(DF26*D26*E26*F26*I26*$DG$9)</f>
        <v>0</v>
      </c>
      <c r="DH26" s="8">
        <v>1</v>
      </c>
      <c r="DI26" s="8">
        <f>SUM(DH26*D26*E26*F26*I26*$DI$9)</f>
        <v>18900.671999999999</v>
      </c>
      <c r="DJ26" s="8"/>
      <c r="DK26" s="8">
        <f>SUM(DJ26*D26*E26*F26*I26*$DK$9)</f>
        <v>0</v>
      </c>
      <c r="DL26" s="8"/>
      <c r="DM26" s="8">
        <f>DL26*D26*E26*F26*I26*$DM$9</f>
        <v>0</v>
      </c>
      <c r="DN26" s="9"/>
      <c r="DO26" s="8">
        <f>SUM(DN26*D26*E26*F26*I26*$DO$9)</f>
        <v>0</v>
      </c>
      <c r="DP26" s="8">
        <v>1</v>
      </c>
      <c r="DQ26" s="8">
        <f>SUM(DP26*D26*E26*F26*I26*$DQ$9)</f>
        <v>18900.671999999999</v>
      </c>
      <c r="DR26" s="8"/>
      <c r="DS26" s="8">
        <f>SUM(DR26*D26*E26*F26*J26*$DS$9)</f>
        <v>0</v>
      </c>
      <c r="DT26" s="10"/>
      <c r="DU26" s="8">
        <f>SUM(DT26*D26*E26*F26*K26*$DU$9)</f>
        <v>0</v>
      </c>
      <c r="DV26" s="8"/>
      <c r="DW26" s="8">
        <f>SUM(DV26*D26*E26*F26*H26*$DW$9)</f>
        <v>0</v>
      </c>
      <c r="DX26" s="8"/>
      <c r="DY26" s="8">
        <f>SUM(DX26*D26*E26*F26*H26*$DY$9)</f>
        <v>0</v>
      </c>
      <c r="DZ26" s="8"/>
      <c r="EA26" s="8">
        <f>SUM(DZ26*D26*E26*F26*H26*$EA$9)</f>
        <v>0</v>
      </c>
      <c r="EB26" s="8"/>
      <c r="EC26" s="8">
        <f>SUM(EB26*D26*E26*F26*H26*$EC$9)</f>
        <v>0</v>
      </c>
      <c r="ED26" s="8"/>
      <c r="EE26" s="8">
        <f t="shared" si="62"/>
        <v>0</v>
      </c>
      <c r="EF26" s="9"/>
      <c r="EG26" s="8">
        <f t="shared" si="65"/>
        <v>0</v>
      </c>
      <c r="EH26" s="11">
        <f t="shared" si="66"/>
        <v>31</v>
      </c>
      <c r="EI26" s="11">
        <f t="shared" si="66"/>
        <v>557569.82400000002</v>
      </c>
      <c r="EJ26" s="84">
        <f t="shared" si="67"/>
        <v>31</v>
      </c>
    </row>
    <row r="27" spans="1:140" s="86" customFormat="1" x14ac:dyDescent="0.25">
      <c r="A27" s="71">
        <v>4</v>
      </c>
      <c r="B27" s="72"/>
      <c r="C27" s="99" t="s">
        <v>169</v>
      </c>
      <c r="D27" s="54">
        <v>11480</v>
      </c>
      <c r="E27" s="73">
        <v>0.89</v>
      </c>
      <c r="F27" s="43">
        <v>1</v>
      </c>
      <c r="G27" s="43"/>
      <c r="H27" s="100"/>
      <c r="I27" s="100"/>
      <c r="J27" s="100"/>
      <c r="K27" s="54">
        <v>2.57</v>
      </c>
      <c r="L27" s="46">
        <f t="shared" ref="L27" si="128">L28</f>
        <v>20</v>
      </c>
      <c r="M27" s="46">
        <f t="shared" ref="M27:DK27" si="129">SUM(M28)</f>
        <v>286081.59999999998</v>
      </c>
      <c r="N27" s="46">
        <f t="shared" ref="N27" si="130">N28</f>
        <v>0</v>
      </c>
      <c r="O27" s="46">
        <f>SUM(O28)</f>
        <v>0</v>
      </c>
      <c r="P27" s="47">
        <f t="shared" ref="P27" si="131">P28</f>
        <v>0</v>
      </c>
      <c r="Q27" s="46">
        <f>SUM(Q28)</f>
        <v>0</v>
      </c>
      <c r="R27" s="46">
        <f t="shared" ref="R27" si="132">R28</f>
        <v>0</v>
      </c>
      <c r="S27" s="46">
        <f>SUM(S28)</f>
        <v>0</v>
      </c>
      <c r="T27" s="46">
        <f t="shared" ref="T27" si="133">T28</f>
        <v>0</v>
      </c>
      <c r="U27" s="46">
        <f>SUM(U28)</f>
        <v>0</v>
      </c>
      <c r="V27" s="46">
        <f t="shared" ref="V27" si="134">V28</f>
        <v>0</v>
      </c>
      <c r="W27" s="46">
        <f t="shared" si="129"/>
        <v>0</v>
      </c>
      <c r="X27" s="46">
        <f t="shared" ref="X27" si="135">X28</f>
        <v>20</v>
      </c>
      <c r="Y27" s="46">
        <f t="shared" si="129"/>
        <v>286081.59999999998</v>
      </c>
      <c r="Z27" s="46">
        <f t="shared" ref="Z27" si="136">Z28</f>
        <v>14</v>
      </c>
      <c r="AA27" s="46">
        <f t="shared" si="129"/>
        <v>200257.11999999997</v>
      </c>
      <c r="AB27" s="46">
        <f t="shared" ref="AB27" si="137">AB28</f>
        <v>0</v>
      </c>
      <c r="AC27" s="46">
        <f t="shared" si="129"/>
        <v>0</v>
      </c>
      <c r="AD27" s="47">
        <f t="shared" ref="AD27" si="138">AD28</f>
        <v>4</v>
      </c>
      <c r="AE27" s="46">
        <f t="shared" si="129"/>
        <v>68659.584000000003</v>
      </c>
      <c r="AF27" s="46">
        <f t="shared" ref="AF27" si="139">AF28</f>
        <v>17</v>
      </c>
      <c r="AG27" s="46">
        <f t="shared" si="129"/>
        <v>243169.36</v>
      </c>
      <c r="AH27" s="46">
        <f t="shared" ref="AH27" si="140">AH28</f>
        <v>0</v>
      </c>
      <c r="AI27" s="46">
        <f t="shared" si="129"/>
        <v>0</v>
      </c>
      <c r="AJ27" s="46">
        <f t="shared" ref="AJ27" si="141">AJ28</f>
        <v>0</v>
      </c>
      <c r="AK27" s="46">
        <f>SUM(AK28)</f>
        <v>0</v>
      </c>
      <c r="AL27" s="46">
        <f>SUM(AL28)</f>
        <v>0</v>
      </c>
      <c r="AM27" s="46">
        <f>SUM(AM28)</f>
        <v>0</v>
      </c>
      <c r="AN27" s="46">
        <f t="shared" ref="AN27" si="142">AN28</f>
        <v>0</v>
      </c>
      <c r="AO27" s="46">
        <f t="shared" si="129"/>
        <v>0</v>
      </c>
      <c r="AP27" s="46">
        <f t="shared" ref="AP27" si="143">AP28</f>
        <v>0</v>
      </c>
      <c r="AQ27" s="46">
        <f t="shared" si="129"/>
        <v>0</v>
      </c>
      <c r="AR27" s="46">
        <f t="shared" ref="AR27" si="144">AR28</f>
        <v>0</v>
      </c>
      <c r="AS27" s="46">
        <f t="shared" si="129"/>
        <v>0</v>
      </c>
      <c r="AT27" s="46">
        <f t="shared" ref="AT27" si="145">AT28</f>
        <v>5</v>
      </c>
      <c r="AU27" s="46">
        <f>SUM(AU28)</f>
        <v>71520.399999999994</v>
      </c>
      <c r="AV27" s="46">
        <f t="shared" ref="AV27" si="146">AV28</f>
        <v>145</v>
      </c>
      <c r="AW27" s="46">
        <f>SUM(AW28)</f>
        <v>2074091.5999999999</v>
      </c>
      <c r="AX27" s="46">
        <f t="shared" ref="AX27" si="147">AX28</f>
        <v>25</v>
      </c>
      <c r="AY27" s="46">
        <f>SUM(AY28)</f>
        <v>357602</v>
      </c>
      <c r="AZ27" s="46">
        <f t="shared" ref="AZ27" si="148">AZ28</f>
        <v>96</v>
      </c>
      <c r="BA27" s="46">
        <f>SUM(BA28)</f>
        <v>1373191.68</v>
      </c>
      <c r="BB27" s="46">
        <f t="shared" ref="BB27" si="149">BB28</f>
        <v>15</v>
      </c>
      <c r="BC27" s="46">
        <f>SUM(BC28)</f>
        <v>214561.19999999998</v>
      </c>
      <c r="BD27" s="46">
        <f t="shared" ref="BD27" si="150">BD28</f>
        <v>67</v>
      </c>
      <c r="BE27" s="46">
        <f>SUM(BE28)</f>
        <v>958373.36</v>
      </c>
      <c r="BF27" s="46">
        <f t="shared" ref="BF27" si="151">BF28</f>
        <v>27</v>
      </c>
      <c r="BG27" s="46">
        <f>SUM(BG28)</f>
        <v>386210.16000000003</v>
      </c>
      <c r="BH27" s="46">
        <f t="shared" ref="BH27" si="152">BH28</f>
        <v>33</v>
      </c>
      <c r="BI27" s="46">
        <f>SUM(BI28)</f>
        <v>472034.63999999996</v>
      </c>
      <c r="BJ27" s="46">
        <f t="shared" ref="BJ27" si="153">BJ28</f>
        <v>0</v>
      </c>
      <c r="BK27" s="46">
        <f>SUM(BK28)</f>
        <v>0</v>
      </c>
      <c r="BL27" s="46">
        <f t="shared" ref="BL27" si="154">BL28</f>
        <v>0</v>
      </c>
      <c r="BM27" s="46">
        <f>SUM(BM28)</f>
        <v>0</v>
      </c>
      <c r="BN27" s="46">
        <f t="shared" ref="BN27" si="155">BN28</f>
        <v>0</v>
      </c>
      <c r="BO27" s="46">
        <f>SUM(BO28)</f>
        <v>0</v>
      </c>
      <c r="BP27" s="46">
        <f t="shared" ref="BP27" si="156">BP28</f>
        <v>0</v>
      </c>
      <c r="BQ27" s="46">
        <f>SUM(BQ28)</f>
        <v>0</v>
      </c>
      <c r="BR27" s="46">
        <f>BR28</f>
        <v>4</v>
      </c>
      <c r="BS27" s="46">
        <f>SUM(BS28)</f>
        <v>57216.32</v>
      </c>
      <c r="BT27" s="46">
        <f t="shared" ref="BT27" si="157">BT28</f>
        <v>0</v>
      </c>
      <c r="BU27" s="46">
        <f>SUM(BU28)</f>
        <v>0</v>
      </c>
      <c r="BV27" s="46">
        <f t="shared" ref="BV27" si="158">BV28</f>
        <v>10</v>
      </c>
      <c r="BW27" s="46">
        <f>SUM(BW28)</f>
        <v>143040.79999999999</v>
      </c>
      <c r="BX27" s="46">
        <f t="shared" ref="BX27" si="159">BX28</f>
        <v>7</v>
      </c>
      <c r="BY27" s="46">
        <f>SUM(BY28)</f>
        <v>100128.55999999998</v>
      </c>
      <c r="BZ27" s="46">
        <f t="shared" ref="BZ27" si="160">BZ28</f>
        <v>33</v>
      </c>
      <c r="CA27" s="46">
        <f>SUM(CA28)</f>
        <v>472034.63999999996</v>
      </c>
      <c r="CB27" s="46">
        <f t="shared" ref="CB27" si="161">CB28</f>
        <v>11</v>
      </c>
      <c r="CC27" s="46">
        <f>SUM(CC28)</f>
        <v>157344.87999999998</v>
      </c>
      <c r="CD27" s="46">
        <f t="shared" ref="CD27" si="162">CD28</f>
        <v>31</v>
      </c>
      <c r="CE27" s="46">
        <f>SUM(CE28)</f>
        <v>443426.48</v>
      </c>
      <c r="CF27" s="46">
        <f t="shared" ref="CF27" si="163">CF28</f>
        <v>20</v>
      </c>
      <c r="CG27" s="46">
        <f>SUM(CG28)</f>
        <v>286081.59999999998</v>
      </c>
      <c r="CH27" s="46">
        <f t="shared" ref="CH27" si="164">CH28</f>
        <v>30</v>
      </c>
      <c r="CI27" s="46">
        <f t="shared" si="129"/>
        <v>514946.88</v>
      </c>
      <c r="CJ27" s="46">
        <f t="shared" ref="CJ27" si="165">CJ28</f>
        <v>20</v>
      </c>
      <c r="CK27" s="46">
        <f>SUM(CK28)</f>
        <v>343297.92</v>
      </c>
      <c r="CL27" s="46">
        <f t="shared" ref="CL27" si="166">CL28</f>
        <v>0</v>
      </c>
      <c r="CM27" s="46">
        <f>SUM(CM28)</f>
        <v>0</v>
      </c>
      <c r="CN27" s="46">
        <f t="shared" ref="CN27" si="167">CN28</f>
        <v>9</v>
      </c>
      <c r="CO27" s="46">
        <f t="shared" si="129"/>
        <v>154484.06400000001</v>
      </c>
      <c r="CP27" s="47">
        <f t="shared" ref="CP27" si="168">CP28</f>
        <v>0</v>
      </c>
      <c r="CQ27" s="46">
        <f>SUM(CQ28)</f>
        <v>0</v>
      </c>
      <c r="CR27" s="46">
        <f t="shared" ref="CR27" si="169">CR28</f>
        <v>0</v>
      </c>
      <c r="CS27" s="46">
        <f t="shared" si="129"/>
        <v>0</v>
      </c>
      <c r="CT27" s="46">
        <f t="shared" ref="CT27" si="170">CT28</f>
        <v>0</v>
      </c>
      <c r="CU27" s="46">
        <f>SUM(CU28)</f>
        <v>0</v>
      </c>
      <c r="CV27" s="46">
        <f t="shared" ref="CV27" si="171">CV28</f>
        <v>10</v>
      </c>
      <c r="CW27" s="46">
        <f>SUM(CW28)</f>
        <v>171648.96</v>
      </c>
      <c r="CX27" s="46">
        <f t="shared" ref="CX27" si="172">CX28</f>
        <v>20</v>
      </c>
      <c r="CY27" s="46">
        <f t="shared" si="129"/>
        <v>343297.92</v>
      </c>
      <c r="CZ27" s="46">
        <f t="shared" ref="CZ27" si="173">CZ28</f>
        <v>12</v>
      </c>
      <c r="DA27" s="46">
        <f t="shared" si="129"/>
        <v>205978.75200000001</v>
      </c>
      <c r="DB27" s="46">
        <f t="shared" ref="DB27" si="174">DB28</f>
        <v>12</v>
      </c>
      <c r="DC27" s="46">
        <f t="shared" si="129"/>
        <v>205978.75200000001</v>
      </c>
      <c r="DD27" s="46">
        <f t="shared" ref="DD27" si="175">DD28</f>
        <v>50</v>
      </c>
      <c r="DE27" s="46">
        <f t="shared" si="129"/>
        <v>858244.79999999993</v>
      </c>
      <c r="DF27" s="46">
        <f t="shared" ref="DF27" si="176">DF28</f>
        <v>20</v>
      </c>
      <c r="DG27" s="46">
        <f t="shared" si="129"/>
        <v>343297.92</v>
      </c>
      <c r="DH27" s="46">
        <f t="shared" ref="DH27" si="177">DH28</f>
        <v>71</v>
      </c>
      <c r="DI27" s="46">
        <f t="shared" si="129"/>
        <v>1218707.6159999999</v>
      </c>
      <c r="DJ27" s="46">
        <f t="shared" ref="DJ27" si="178">DJ28</f>
        <v>1</v>
      </c>
      <c r="DK27" s="46">
        <f t="shared" si="129"/>
        <v>17164.896000000001</v>
      </c>
      <c r="DL27" s="46">
        <f t="shared" ref="DL27" si="179">DL28</f>
        <v>1</v>
      </c>
      <c r="DM27" s="46">
        <f t="shared" ref="DM27:DU27" si="180">SUM(DM28)</f>
        <v>17164.896000000001</v>
      </c>
      <c r="DN27" s="47">
        <f t="shared" ref="DN27" si="181">DN28</f>
        <v>12</v>
      </c>
      <c r="DO27" s="46">
        <f t="shared" si="180"/>
        <v>205978.75200000001</v>
      </c>
      <c r="DP27" s="46">
        <f t="shared" ref="DP27" si="182">DP28</f>
        <v>3</v>
      </c>
      <c r="DQ27" s="46">
        <f t="shared" si="180"/>
        <v>51494.688000000002</v>
      </c>
      <c r="DR27" s="46">
        <f t="shared" ref="DR27" si="183">DR28</f>
        <v>1</v>
      </c>
      <c r="DS27" s="46">
        <f t="shared" si="180"/>
        <v>22784.356</v>
      </c>
      <c r="DT27" s="46">
        <f t="shared" ref="DT27" si="184">DT28</f>
        <v>5</v>
      </c>
      <c r="DU27" s="46">
        <f t="shared" si="180"/>
        <v>131291.01999999999</v>
      </c>
      <c r="DV27" s="46">
        <f>SUM(DV28)</f>
        <v>0</v>
      </c>
      <c r="DW27" s="46">
        <f>SUM(DW28)</f>
        <v>0</v>
      </c>
      <c r="DX27" s="46">
        <f>DX28</f>
        <v>0</v>
      </c>
      <c r="DY27" s="46">
        <f>SUM(DY28)</f>
        <v>0</v>
      </c>
      <c r="DZ27" s="46">
        <f t="shared" ref="DZ27" si="185">DZ28</f>
        <v>0</v>
      </c>
      <c r="EA27" s="46">
        <f>SUM(EA28)</f>
        <v>0</v>
      </c>
      <c r="EB27" s="46">
        <f t="shared" ref="EB27" si="186">EB28</f>
        <v>0</v>
      </c>
      <c r="EC27" s="46">
        <f>SUM(EC28)</f>
        <v>0</v>
      </c>
      <c r="ED27" s="46">
        <f t="shared" ref="ED27:EI27" si="187">ED28</f>
        <v>0</v>
      </c>
      <c r="EE27" s="46">
        <f t="shared" si="187"/>
        <v>0</v>
      </c>
      <c r="EF27" s="46">
        <f t="shared" si="187"/>
        <v>0</v>
      </c>
      <c r="EG27" s="46">
        <f t="shared" si="187"/>
        <v>0</v>
      </c>
      <c r="EH27" s="46">
        <f t="shared" si="187"/>
        <v>881</v>
      </c>
      <c r="EI27" s="46">
        <f t="shared" si="187"/>
        <v>13456869.776000001</v>
      </c>
      <c r="EJ27" s="84"/>
    </row>
    <row r="28" spans="1:140" s="84" customFormat="1" ht="30" x14ac:dyDescent="0.25">
      <c r="A28" s="12"/>
      <c r="B28" s="1">
        <v>9</v>
      </c>
      <c r="C28" s="22" t="s">
        <v>170</v>
      </c>
      <c r="D28" s="21">
        <v>11480</v>
      </c>
      <c r="E28" s="21">
        <v>0.89</v>
      </c>
      <c r="F28" s="13">
        <v>1</v>
      </c>
      <c r="G28" s="13"/>
      <c r="H28" s="21">
        <v>1.4</v>
      </c>
      <c r="I28" s="21">
        <v>1.68</v>
      </c>
      <c r="J28" s="21">
        <v>2.23</v>
      </c>
      <c r="K28" s="21">
        <v>2.57</v>
      </c>
      <c r="L28" s="8">
        <v>20</v>
      </c>
      <c r="M28" s="8">
        <f t="shared" si="63"/>
        <v>286081.59999999998</v>
      </c>
      <c r="N28" s="8"/>
      <c r="O28" s="8">
        <f>N28*D28*E28*F28*H28*$O$9</f>
        <v>0</v>
      </c>
      <c r="P28" s="9"/>
      <c r="Q28" s="8">
        <f>P28*D28*E28*F28*H28*$Q$9</f>
        <v>0</v>
      </c>
      <c r="R28" s="8"/>
      <c r="S28" s="8">
        <f>SUM(R28*D28*E28*F28*H28*$S$9)</f>
        <v>0</v>
      </c>
      <c r="T28" s="8"/>
      <c r="U28" s="8">
        <f>SUM(T28*D28*E28*F28*H28*$U$9)</f>
        <v>0</v>
      </c>
      <c r="V28" s="8"/>
      <c r="W28" s="8">
        <f t="shared" si="64"/>
        <v>0</v>
      </c>
      <c r="X28" s="8">
        <v>20</v>
      </c>
      <c r="Y28" s="8">
        <f>SUM(X28*D28*E28*F28*H28*$Y$9)</f>
        <v>286081.59999999998</v>
      </c>
      <c r="Z28" s="8">
        <v>14</v>
      </c>
      <c r="AA28" s="8">
        <f>SUM(Z28*D28*E28*F28*H28*$AA$9)</f>
        <v>200257.11999999997</v>
      </c>
      <c r="AB28" s="8"/>
      <c r="AC28" s="8">
        <f>SUM(AB28*D28*E28*F28*I28*$AC$9)</f>
        <v>0</v>
      </c>
      <c r="AD28" s="9">
        <v>4</v>
      </c>
      <c r="AE28" s="8">
        <f>SUM(AD28*D28*E28*F28*I28*$AE$9)</f>
        <v>68659.584000000003</v>
      </c>
      <c r="AF28" s="8">
        <v>17</v>
      </c>
      <c r="AG28" s="8">
        <f>SUM(AF28*D28*E28*F28*H28*$AG$9)</f>
        <v>243169.36</v>
      </c>
      <c r="AH28" s="8"/>
      <c r="AI28" s="8">
        <f>SUM(AH28*D28*E28*F28*H28*$AI$9)</f>
        <v>0</v>
      </c>
      <c r="AJ28" s="8"/>
      <c r="AK28" s="8">
        <f>SUM(AJ28*D28*E28*F28*H28*$AK$9)</f>
        <v>0</v>
      </c>
      <c r="AL28" s="8"/>
      <c r="AM28" s="8">
        <f>SUM(AL28*D28*E28*F28*H28*$AM$9)</f>
        <v>0</v>
      </c>
      <c r="AN28" s="8"/>
      <c r="AO28" s="8">
        <f>SUM(D28*E28*F28*H28*AN28*$AO$9)</f>
        <v>0</v>
      </c>
      <c r="AP28" s="8"/>
      <c r="AQ28" s="8">
        <f>SUM(AP28*D28*E28*F28*H28*$AQ$9)</f>
        <v>0</v>
      </c>
      <c r="AR28" s="8"/>
      <c r="AS28" s="8">
        <f>SUM(AR28*D28*E28*F28*H28*$AS$9)</f>
        <v>0</v>
      </c>
      <c r="AT28" s="8">
        <v>5</v>
      </c>
      <c r="AU28" s="8">
        <f>SUM(AT28*D28*E28*F28*H28*$AU$9)</f>
        <v>71520.399999999994</v>
      </c>
      <c r="AV28" s="8">
        <v>145</v>
      </c>
      <c r="AW28" s="8">
        <f>SUM(AV28*D28*E28*F28*H28*$AW$9)</f>
        <v>2074091.5999999999</v>
      </c>
      <c r="AX28" s="14">
        <v>25</v>
      </c>
      <c r="AY28" s="8">
        <f>SUM(AX28*D28*E28*F28*H28*$AY$9)</f>
        <v>357602</v>
      </c>
      <c r="AZ28" s="8">
        <v>96</v>
      </c>
      <c r="BA28" s="8">
        <f>SUM(AZ28*D28*E28*F28*H28*$BA$9)</f>
        <v>1373191.68</v>
      </c>
      <c r="BB28" s="8">
        <v>15</v>
      </c>
      <c r="BC28" s="8">
        <f>SUM(BB28*D28*E28*F28*H28*$BC$9)</f>
        <v>214561.19999999998</v>
      </c>
      <c r="BD28" s="8">
        <v>67</v>
      </c>
      <c r="BE28" s="8">
        <f>BD28*D28*E28*F28*H28*$BE$9</f>
        <v>958373.36</v>
      </c>
      <c r="BF28" s="8">
        <v>27</v>
      </c>
      <c r="BG28" s="8">
        <f>BF28*D28*E28*F28*H28*$BG$9</f>
        <v>386210.16000000003</v>
      </c>
      <c r="BH28" s="8">
        <v>33</v>
      </c>
      <c r="BI28" s="8">
        <f>BH28*D28*E28*F28*H28*$BI$9</f>
        <v>472034.63999999996</v>
      </c>
      <c r="BJ28" s="8"/>
      <c r="BK28" s="8">
        <f>SUM(BJ28*D28*E28*F28*H28*$BK$9)</f>
        <v>0</v>
      </c>
      <c r="BL28" s="8"/>
      <c r="BM28" s="8">
        <f>SUM(BL28*D28*E28*F28*H28*$BM$9)</f>
        <v>0</v>
      </c>
      <c r="BN28" s="8"/>
      <c r="BO28" s="8">
        <f>SUM(BN28*D28*E28*F28*H28*$BO$9)</f>
        <v>0</v>
      </c>
      <c r="BP28" s="8"/>
      <c r="BQ28" s="8">
        <f>SUM(BP28*D28*E28*F28*H28*$BQ$9)</f>
        <v>0</v>
      </c>
      <c r="BR28" s="8">
        <v>4</v>
      </c>
      <c r="BS28" s="8">
        <f>SUM(BR28*D28*E28*F28*H28*$BS$9)</f>
        <v>57216.32</v>
      </c>
      <c r="BT28" s="8"/>
      <c r="BU28" s="8">
        <f>BT28*D28*E28*F28*H28*$BU$9</f>
        <v>0</v>
      </c>
      <c r="BV28" s="8">
        <v>10</v>
      </c>
      <c r="BW28" s="8">
        <f>SUM(BV28*D28*E28*F28*H28*$BW$9)</f>
        <v>143040.79999999999</v>
      </c>
      <c r="BX28" s="8">
        <v>7</v>
      </c>
      <c r="BY28" s="8">
        <f>SUM(BX28*D28*E28*F28*H28*$BY$9)</f>
        <v>100128.55999999998</v>
      </c>
      <c r="BZ28" s="8">
        <v>33</v>
      </c>
      <c r="CA28" s="8">
        <f>SUM(BZ28*D28*E28*F28*H28*$CA$9)</f>
        <v>472034.63999999996</v>
      </c>
      <c r="CB28" s="8">
        <v>11</v>
      </c>
      <c r="CC28" s="8">
        <f>SUM(CB28*D28*E28*F28*H28*$CC$9)</f>
        <v>157344.87999999998</v>
      </c>
      <c r="CD28" s="8">
        <v>31</v>
      </c>
      <c r="CE28" s="8">
        <f>CD28*D28*E28*F28*H28*$CE$9</f>
        <v>443426.48</v>
      </c>
      <c r="CF28" s="8">
        <v>20</v>
      </c>
      <c r="CG28" s="8">
        <f>SUM(CF28*D28*E28*F28*H28*$CG$9)</f>
        <v>286081.59999999998</v>
      </c>
      <c r="CH28" s="8">
        <v>30</v>
      </c>
      <c r="CI28" s="8">
        <f>SUM(CH28*D28*E28*F28*I28*$CI$9)</f>
        <v>514946.88</v>
      </c>
      <c r="CJ28" s="8">
        <v>20</v>
      </c>
      <c r="CK28" s="8">
        <f>SUM(CJ28*D28*E28*F28*I28*$CK$9)</f>
        <v>343297.92</v>
      </c>
      <c r="CL28" s="8"/>
      <c r="CM28" s="8">
        <f>SUM(CL28*D28*E28*F28*I28*$CM$9)</f>
        <v>0</v>
      </c>
      <c r="CN28" s="8">
        <v>9</v>
      </c>
      <c r="CO28" s="8">
        <f>SUM(CN28*D28*E28*F28*I28*$CO$9)</f>
        <v>154484.06400000001</v>
      </c>
      <c r="CP28" s="9"/>
      <c r="CQ28" s="8">
        <f>SUM(CP28*D28*E28*F28*I28*$CQ$9)</f>
        <v>0</v>
      </c>
      <c r="CR28" s="8"/>
      <c r="CS28" s="8">
        <f>SUM(CR28*D28*E28*F28*I28*$CS$9)</f>
        <v>0</v>
      </c>
      <c r="CT28" s="8"/>
      <c r="CU28" s="8">
        <f>SUM(CT28*D28*E28*F28*I28*$CU$9)</f>
        <v>0</v>
      </c>
      <c r="CV28" s="8">
        <v>10</v>
      </c>
      <c r="CW28" s="8">
        <f>SUM(CV28*D28*E28*F28*I28*$CW$9)</f>
        <v>171648.96</v>
      </c>
      <c r="CX28" s="8">
        <v>20</v>
      </c>
      <c r="CY28" s="8">
        <f>SUM(CX28*D28*E28*F28*I28*$CY$9)</f>
        <v>343297.92</v>
      </c>
      <c r="CZ28" s="8">
        <v>12</v>
      </c>
      <c r="DA28" s="8">
        <f>SUM(CZ28*D28*E28*F28*I28*$DA$9)</f>
        <v>205978.75200000001</v>
      </c>
      <c r="DB28" s="8">
        <v>12</v>
      </c>
      <c r="DC28" s="8">
        <f>SUM(DB28*D28*E28*F28*I28*$DC$9)</f>
        <v>205978.75200000001</v>
      </c>
      <c r="DD28" s="8">
        <v>50</v>
      </c>
      <c r="DE28" s="8">
        <f>SUM(DD28*D28*E28*F28*I28*$DE$9)</f>
        <v>858244.79999999993</v>
      </c>
      <c r="DF28" s="8">
        <v>20</v>
      </c>
      <c r="DG28" s="8">
        <f>SUM(DF28*D28*E28*F28*I28*$DG$9)</f>
        <v>343297.92</v>
      </c>
      <c r="DH28" s="8">
        <v>71</v>
      </c>
      <c r="DI28" s="8">
        <f>SUM(DH28*D28*E28*F28*I28*$DI$9)</f>
        <v>1218707.6159999999</v>
      </c>
      <c r="DJ28" s="8">
        <v>1</v>
      </c>
      <c r="DK28" s="8">
        <f>SUM(DJ28*D28*E28*F28*I28*$DK$9)</f>
        <v>17164.896000000001</v>
      </c>
      <c r="DL28" s="8">
        <v>1</v>
      </c>
      <c r="DM28" s="8">
        <f>DL28*D28*E28*F28*I28*$DM$9</f>
        <v>17164.896000000001</v>
      </c>
      <c r="DN28" s="9">
        <v>12</v>
      </c>
      <c r="DO28" s="8">
        <f>SUM(DN28*D28*E28*F28*I28*$DO$9)</f>
        <v>205978.75200000001</v>
      </c>
      <c r="DP28" s="8">
        <v>3</v>
      </c>
      <c r="DQ28" s="8">
        <f>SUM(DP28*D28*E28*F28*I28*$DQ$9)</f>
        <v>51494.688000000002</v>
      </c>
      <c r="DR28" s="8">
        <v>1</v>
      </c>
      <c r="DS28" s="8">
        <f>SUM(DR28*D28*E28*F28*J28*$DS$9)</f>
        <v>22784.356</v>
      </c>
      <c r="DT28" s="10">
        <v>5</v>
      </c>
      <c r="DU28" s="8">
        <f>SUM(DT28*D28*E28*F28*K28*$DU$9)</f>
        <v>131291.01999999999</v>
      </c>
      <c r="DV28" s="8"/>
      <c r="DW28" s="8">
        <f>SUM(DV28*D28*E28*F28*H28*$DW$9)</f>
        <v>0</v>
      </c>
      <c r="DX28" s="8"/>
      <c r="DY28" s="8">
        <f>SUM(DX28*D28*E28*F28*H28*$DY$9)</f>
        <v>0</v>
      </c>
      <c r="DZ28" s="8"/>
      <c r="EA28" s="8">
        <f>SUM(DZ28*D28*E28*F28*H28*$EA$9)</f>
        <v>0</v>
      </c>
      <c r="EB28" s="8"/>
      <c r="EC28" s="8">
        <f>SUM(EB28*D28*E28*F28*H28*$EC$9)</f>
        <v>0</v>
      </c>
      <c r="ED28" s="8"/>
      <c r="EE28" s="8">
        <f t="shared" si="62"/>
        <v>0</v>
      </c>
      <c r="EF28" s="9"/>
      <c r="EG28" s="8">
        <f t="shared" si="65"/>
        <v>0</v>
      </c>
      <c r="EH28" s="11">
        <f t="shared" si="66"/>
        <v>881</v>
      </c>
      <c r="EI28" s="11">
        <f t="shared" si="66"/>
        <v>13456869.776000001</v>
      </c>
      <c r="EJ28" s="84">
        <f t="shared" si="67"/>
        <v>881</v>
      </c>
    </row>
    <row r="29" spans="1:140" s="86" customFormat="1" x14ac:dyDescent="0.25">
      <c r="A29" s="70">
        <v>5</v>
      </c>
      <c r="B29" s="76"/>
      <c r="C29" s="52" t="s">
        <v>171</v>
      </c>
      <c r="D29" s="54">
        <v>11480</v>
      </c>
      <c r="E29" s="48">
        <v>1.17</v>
      </c>
      <c r="F29" s="43">
        <v>1</v>
      </c>
      <c r="G29" s="43"/>
      <c r="H29" s="54">
        <v>1.4</v>
      </c>
      <c r="I29" s="54">
        <v>1.68</v>
      </c>
      <c r="J29" s="54">
        <v>2.23</v>
      </c>
      <c r="K29" s="54">
        <v>2.57</v>
      </c>
      <c r="L29" s="46">
        <f>L30+L31</f>
        <v>80</v>
      </c>
      <c r="M29" s="46">
        <f t="shared" ref="M29:DK29" si="188">SUM(M30:M31)</f>
        <v>1411121.5999999999</v>
      </c>
      <c r="N29" s="46">
        <f t="shared" ref="N29" si="189">N30+N31</f>
        <v>0</v>
      </c>
      <c r="O29" s="46">
        <f>SUM(O30:O31)</f>
        <v>0</v>
      </c>
      <c r="P29" s="47">
        <f t="shared" ref="P29" si="190">P30+P31</f>
        <v>0</v>
      </c>
      <c r="Q29" s="46">
        <f>SUM(Q30:Q31)</f>
        <v>0</v>
      </c>
      <c r="R29" s="46">
        <f t="shared" ref="R29" si="191">R30+R31</f>
        <v>0</v>
      </c>
      <c r="S29" s="46">
        <f>SUM(S30:S31)</f>
        <v>0</v>
      </c>
      <c r="T29" s="46">
        <f t="shared" ref="T29" si="192">T30+T31</f>
        <v>0</v>
      </c>
      <c r="U29" s="46">
        <f>SUM(U30:U31)</f>
        <v>0</v>
      </c>
      <c r="V29" s="46">
        <f t="shared" ref="V29" si="193">V30+V31</f>
        <v>0</v>
      </c>
      <c r="W29" s="46">
        <f t="shared" si="188"/>
        <v>0</v>
      </c>
      <c r="X29" s="46">
        <f t="shared" ref="X29" si="194">X30+X31</f>
        <v>0</v>
      </c>
      <c r="Y29" s="46">
        <f t="shared" si="188"/>
        <v>0</v>
      </c>
      <c r="Z29" s="46">
        <f t="shared" ref="Z29" si="195">Z30+Z31</f>
        <v>4</v>
      </c>
      <c r="AA29" s="46">
        <f t="shared" si="188"/>
        <v>82610.080000000002</v>
      </c>
      <c r="AB29" s="46">
        <f t="shared" ref="AB29" si="196">AB30+AB31</f>
        <v>0</v>
      </c>
      <c r="AC29" s="46">
        <f t="shared" si="188"/>
        <v>0</v>
      </c>
      <c r="AD29" s="47">
        <f t="shared" ref="AD29" si="197">AD30+AD31</f>
        <v>0</v>
      </c>
      <c r="AE29" s="46">
        <f t="shared" si="188"/>
        <v>0</v>
      </c>
      <c r="AF29" s="46">
        <f t="shared" ref="AF29" si="198">AF30+AF31</f>
        <v>0</v>
      </c>
      <c r="AG29" s="46">
        <f t="shared" si="188"/>
        <v>0</v>
      </c>
      <c r="AH29" s="46">
        <f t="shared" ref="AH29" si="199">AH30+AH31</f>
        <v>0</v>
      </c>
      <c r="AI29" s="46">
        <f t="shared" si="188"/>
        <v>0</v>
      </c>
      <c r="AJ29" s="46">
        <f t="shared" ref="AJ29" si="200">AJ30+AJ31</f>
        <v>0</v>
      </c>
      <c r="AK29" s="46">
        <f>SUM(AK30:AK31)</f>
        <v>0</v>
      </c>
      <c r="AL29" s="46">
        <f>SUM(AL30:AL31)</f>
        <v>0</v>
      </c>
      <c r="AM29" s="46">
        <f>SUM(AM30:AM31)</f>
        <v>0</v>
      </c>
      <c r="AN29" s="46">
        <f t="shared" ref="AN29" si="201">AN30+AN31</f>
        <v>0</v>
      </c>
      <c r="AO29" s="46">
        <f t="shared" si="188"/>
        <v>0</v>
      </c>
      <c r="AP29" s="46">
        <f t="shared" ref="AP29" si="202">AP30+AP31</f>
        <v>0</v>
      </c>
      <c r="AQ29" s="46">
        <f t="shared" si="188"/>
        <v>0</v>
      </c>
      <c r="AR29" s="46">
        <f t="shared" ref="AR29" si="203">AR30+AR31</f>
        <v>0</v>
      </c>
      <c r="AS29" s="46">
        <f t="shared" si="188"/>
        <v>0</v>
      </c>
      <c r="AT29" s="46">
        <f t="shared" ref="AT29" si="204">AT30+AT31</f>
        <v>0</v>
      </c>
      <c r="AU29" s="46">
        <f>SUM(AU30:AU31)</f>
        <v>0</v>
      </c>
      <c r="AV29" s="46">
        <f t="shared" ref="AV29" si="205">AV30+AV31</f>
        <v>0</v>
      </c>
      <c r="AW29" s="46">
        <f>SUM(AW30:AW31)</f>
        <v>0</v>
      </c>
      <c r="AX29" s="46">
        <f t="shared" ref="AX29" si="206">AX30+AX31</f>
        <v>0</v>
      </c>
      <c r="AY29" s="46">
        <f>SUM(AY30:AY31)</f>
        <v>0</v>
      </c>
      <c r="AZ29" s="46">
        <f t="shared" ref="AZ29" si="207">AZ30+AZ31</f>
        <v>0</v>
      </c>
      <c r="BA29" s="46">
        <f>SUM(BA30:BA31)</f>
        <v>0</v>
      </c>
      <c r="BB29" s="46">
        <f t="shared" ref="BB29" si="208">BB30+BB31</f>
        <v>8</v>
      </c>
      <c r="BC29" s="46">
        <f>SUM(BC30:BC31)</f>
        <v>117004.16</v>
      </c>
      <c r="BD29" s="46">
        <f t="shared" ref="BD29" si="209">BD30+BD31</f>
        <v>0</v>
      </c>
      <c r="BE29" s="46">
        <f>SUM(BE30:BE31)</f>
        <v>0</v>
      </c>
      <c r="BF29" s="46">
        <f t="shared" ref="BF29" si="210">BF30+BF31</f>
        <v>0</v>
      </c>
      <c r="BG29" s="46">
        <f>SUM(BG30:BG31)</f>
        <v>0</v>
      </c>
      <c r="BH29" s="46">
        <f t="shared" ref="BH29" si="211">BH30+BH31</f>
        <v>0</v>
      </c>
      <c r="BI29" s="46">
        <f>SUM(BI30:BI31)</f>
        <v>0</v>
      </c>
      <c r="BJ29" s="46">
        <f t="shared" ref="BJ29" si="212">BJ30+BJ31</f>
        <v>0</v>
      </c>
      <c r="BK29" s="46">
        <f>SUM(BK30:BK31)</f>
        <v>0</v>
      </c>
      <c r="BL29" s="46">
        <f t="shared" ref="BL29" si="213">BL30+BL31</f>
        <v>15</v>
      </c>
      <c r="BM29" s="46">
        <f>SUM(BM30:BM31)</f>
        <v>219382.8</v>
      </c>
      <c r="BN29" s="46">
        <f t="shared" ref="BN29" si="214">BN30+BN31</f>
        <v>0</v>
      </c>
      <c r="BO29" s="46">
        <f>SUM(BO30:BO31)</f>
        <v>0</v>
      </c>
      <c r="BP29" s="46">
        <f t="shared" ref="BP29" si="215">BP30+BP31</f>
        <v>0</v>
      </c>
      <c r="BQ29" s="46">
        <f>SUM(BQ30:BQ31)</f>
        <v>0</v>
      </c>
      <c r="BR29" s="46">
        <f>BR30+BR31</f>
        <v>0</v>
      </c>
      <c r="BS29" s="46">
        <f>SUM(BS30:BS31)</f>
        <v>0</v>
      </c>
      <c r="BT29" s="46">
        <f t="shared" ref="BT29" si="216">BT30+BT31</f>
        <v>0</v>
      </c>
      <c r="BU29" s="46">
        <f>SUM(BU30:BU31)</f>
        <v>0</v>
      </c>
      <c r="BV29" s="46">
        <f t="shared" ref="BV29" si="217">BV30+BV31</f>
        <v>0</v>
      </c>
      <c r="BW29" s="46">
        <f>SUM(BW30:BW31)</f>
        <v>0</v>
      </c>
      <c r="BX29" s="46">
        <f t="shared" ref="BX29" si="218">BX30+BX31</f>
        <v>0</v>
      </c>
      <c r="BY29" s="46">
        <f>SUM(BY30:BY31)</f>
        <v>0</v>
      </c>
      <c r="BZ29" s="46">
        <f t="shared" ref="BZ29" si="219">BZ30+BZ31</f>
        <v>0</v>
      </c>
      <c r="CA29" s="46">
        <f>SUM(CA30:CA31)</f>
        <v>0</v>
      </c>
      <c r="CB29" s="46">
        <f t="shared" ref="CB29" si="220">CB30+CB31</f>
        <v>0</v>
      </c>
      <c r="CC29" s="46">
        <f>SUM(CC30:CC31)</f>
        <v>0</v>
      </c>
      <c r="CD29" s="46">
        <f t="shared" ref="CD29" si="221">CD30+CD31</f>
        <v>7</v>
      </c>
      <c r="CE29" s="46">
        <f>SUM(CE30:CE31)</f>
        <v>102378.64</v>
      </c>
      <c r="CF29" s="46">
        <f t="shared" ref="CF29" si="222">CF30+CF31</f>
        <v>0</v>
      </c>
      <c r="CG29" s="46">
        <f>SUM(CG30:CG31)</f>
        <v>0</v>
      </c>
      <c r="CH29" s="46">
        <f t="shared" ref="CH29" si="223">CH30+CH31</f>
        <v>3</v>
      </c>
      <c r="CI29" s="46">
        <f t="shared" si="188"/>
        <v>52651.872000000003</v>
      </c>
      <c r="CJ29" s="46">
        <f t="shared" ref="CJ29" si="224">CJ30+CJ31</f>
        <v>1</v>
      </c>
      <c r="CK29" s="46">
        <f>SUM(CK30:CK31)</f>
        <v>17550.624</v>
      </c>
      <c r="CL29" s="46">
        <f t="shared" ref="CL29" si="225">CL30+CL31</f>
        <v>0</v>
      </c>
      <c r="CM29" s="46">
        <f>SUM(CM30:CM31)</f>
        <v>0</v>
      </c>
      <c r="CN29" s="46">
        <f t="shared" ref="CN29" si="226">CN30+CN31</f>
        <v>11</v>
      </c>
      <c r="CO29" s="46">
        <f t="shared" si="188"/>
        <v>193056.864</v>
      </c>
      <c r="CP29" s="47">
        <f t="shared" ref="CP29" si="227">CP30+CP31</f>
        <v>0</v>
      </c>
      <c r="CQ29" s="46">
        <f>SUM(CQ30:CQ31)</f>
        <v>0</v>
      </c>
      <c r="CR29" s="46">
        <f t="shared" ref="CR29" si="228">CR30+CR31</f>
        <v>0</v>
      </c>
      <c r="CS29" s="46">
        <f t="shared" si="188"/>
        <v>0</v>
      </c>
      <c r="CT29" s="46">
        <f t="shared" ref="CT29" si="229">CT30+CT31</f>
        <v>0</v>
      </c>
      <c r="CU29" s="46">
        <f>SUM(CU30:CU31)</f>
        <v>0</v>
      </c>
      <c r="CV29" s="46">
        <f t="shared" ref="CV29" si="230">CV30+CV31</f>
        <v>0</v>
      </c>
      <c r="CW29" s="46">
        <f>SUM(CW30:CW31)</f>
        <v>0</v>
      </c>
      <c r="CX29" s="46">
        <f t="shared" ref="CX29" si="231">CX30+CX31</f>
        <v>15</v>
      </c>
      <c r="CY29" s="46">
        <f t="shared" si="188"/>
        <v>263259.36</v>
      </c>
      <c r="CZ29" s="46">
        <f t="shared" ref="CZ29" si="232">CZ30+CZ31</f>
        <v>1</v>
      </c>
      <c r="DA29" s="46">
        <f t="shared" si="188"/>
        <v>17550.624</v>
      </c>
      <c r="DB29" s="46">
        <f t="shared" ref="DB29" si="233">DB30+DB31</f>
        <v>0</v>
      </c>
      <c r="DC29" s="46">
        <f t="shared" si="188"/>
        <v>0</v>
      </c>
      <c r="DD29" s="46">
        <f t="shared" ref="DD29" si="234">DD30+DD31</f>
        <v>1</v>
      </c>
      <c r="DE29" s="46">
        <f t="shared" si="188"/>
        <v>17550.624</v>
      </c>
      <c r="DF29" s="46">
        <f t="shared" ref="DF29" si="235">DF30+DF31</f>
        <v>0</v>
      </c>
      <c r="DG29" s="46">
        <f t="shared" si="188"/>
        <v>0</v>
      </c>
      <c r="DH29" s="46">
        <f t="shared" ref="DH29" si="236">DH30+DH31</f>
        <v>0</v>
      </c>
      <c r="DI29" s="46">
        <f t="shared" si="188"/>
        <v>0</v>
      </c>
      <c r="DJ29" s="46">
        <f t="shared" ref="DJ29" si="237">DJ30+DJ31</f>
        <v>0</v>
      </c>
      <c r="DK29" s="46">
        <f t="shared" si="188"/>
        <v>0</v>
      </c>
      <c r="DL29" s="46">
        <f t="shared" ref="DL29" si="238">DL30+DL31</f>
        <v>0</v>
      </c>
      <c r="DM29" s="46">
        <f t="shared" ref="DM29:DU29" si="239">SUM(DM30:DM31)</f>
        <v>0</v>
      </c>
      <c r="DN29" s="47">
        <f t="shared" ref="DN29" si="240">DN30+DN31</f>
        <v>0</v>
      </c>
      <c r="DO29" s="46">
        <f t="shared" si="239"/>
        <v>0</v>
      </c>
      <c r="DP29" s="46">
        <f t="shared" ref="DP29" si="241">DP30+DP31</f>
        <v>0</v>
      </c>
      <c r="DQ29" s="46">
        <f t="shared" si="239"/>
        <v>0</v>
      </c>
      <c r="DR29" s="46">
        <f t="shared" ref="DR29" si="242">DR30+DR31</f>
        <v>1</v>
      </c>
      <c r="DS29" s="46">
        <f t="shared" si="239"/>
        <v>23296.364000000001</v>
      </c>
      <c r="DT29" s="46">
        <f t="shared" ref="DT29" si="243">DT30+DT31</f>
        <v>1</v>
      </c>
      <c r="DU29" s="46">
        <f t="shared" si="239"/>
        <v>26848.276000000002</v>
      </c>
      <c r="DV29" s="46">
        <f>SUM(DV30:DV31)</f>
        <v>0</v>
      </c>
      <c r="DW29" s="46">
        <f>SUM(DW30:DW31)</f>
        <v>0</v>
      </c>
      <c r="DX29" s="46">
        <f>DX30+DX31</f>
        <v>0</v>
      </c>
      <c r="DY29" s="46">
        <f>SUM(DY30:DY31)</f>
        <v>0</v>
      </c>
      <c r="DZ29" s="46">
        <f t="shared" ref="DZ29" si="244">DZ30+DZ31</f>
        <v>0</v>
      </c>
      <c r="EA29" s="46">
        <f>SUM(EA30:EA31)</f>
        <v>0</v>
      </c>
      <c r="EB29" s="46">
        <f t="shared" ref="EB29" si="245">EB30+EB31</f>
        <v>0</v>
      </c>
      <c r="EC29" s="46">
        <f>SUM(EC30:EC31)</f>
        <v>0</v>
      </c>
      <c r="ED29" s="46">
        <f t="shared" ref="ED29:EI29" si="246">ED30+ED31</f>
        <v>0</v>
      </c>
      <c r="EE29" s="46">
        <f t="shared" si="246"/>
        <v>0</v>
      </c>
      <c r="EF29" s="46">
        <f t="shared" si="246"/>
        <v>0</v>
      </c>
      <c r="EG29" s="46">
        <f t="shared" si="246"/>
        <v>0</v>
      </c>
      <c r="EH29" s="46">
        <f t="shared" si="246"/>
        <v>148</v>
      </c>
      <c r="EI29" s="46">
        <f t="shared" si="246"/>
        <v>2544261.8880000003</v>
      </c>
      <c r="EJ29" s="84"/>
    </row>
    <row r="30" spans="1:140" s="84" customFormat="1" x14ac:dyDescent="0.25">
      <c r="A30" s="55"/>
      <c r="B30" s="57">
        <v>10</v>
      </c>
      <c r="C30" s="20" t="s">
        <v>172</v>
      </c>
      <c r="D30" s="21">
        <v>11480</v>
      </c>
      <c r="E30" s="7">
        <v>0.91</v>
      </c>
      <c r="F30" s="58">
        <v>1</v>
      </c>
      <c r="G30" s="58"/>
      <c r="H30" s="21">
        <v>1.4</v>
      </c>
      <c r="I30" s="21">
        <v>1.68</v>
      </c>
      <c r="J30" s="21">
        <v>2.23</v>
      </c>
      <c r="K30" s="21">
        <v>2.57</v>
      </c>
      <c r="L30" s="8">
        <v>70</v>
      </c>
      <c r="M30" s="8">
        <f t="shared" si="63"/>
        <v>1023786.3999999999</v>
      </c>
      <c r="N30" s="8"/>
      <c r="O30" s="8">
        <f>N30*D30*E30*F30*H30*$O$9</f>
        <v>0</v>
      </c>
      <c r="P30" s="9">
        <v>0</v>
      </c>
      <c r="Q30" s="8">
        <f>P30*D30*E30*F30*H30*$Q$9</f>
        <v>0</v>
      </c>
      <c r="R30" s="8">
        <v>0</v>
      </c>
      <c r="S30" s="8">
        <f>SUM(R30*D30*E30*F30*H30*$S$9)</f>
        <v>0</v>
      </c>
      <c r="T30" s="8"/>
      <c r="U30" s="8">
        <f>SUM(T30*D30*E30*F30*H30*$U$9)</f>
        <v>0</v>
      </c>
      <c r="V30" s="8"/>
      <c r="W30" s="8">
        <f t="shared" si="64"/>
        <v>0</v>
      </c>
      <c r="X30" s="8">
        <v>0</v>
      </c>
      <c r="Y30" s="8">
        <f>SUM(X30*D30*E30*F30*H30*$Y$9)</f>
        <v>0</v>
      </c>
      <c r="Z30" s="8">
        <v>3</v>
      </c>
      <c r="AA30" s="8">
        <f>SUM(Z30*D30*E30*F30*H30*$AA$9)</f>
        <v>43876.56</v>
      </c>
      <c r="AB30" s="8"/>
      <c r="AC30" s="8">
        <f>SUM(AB30*D30*E30*F30*I30*$AC$9)</f>
        <v>0</v>
      </c>
      <c r="AD30" s="9">
        <v>0</v>
      </c>
      <c r="AE30" s="8">
        <f>SUM(AD30*D30*E30*F30*I30*$AE$9)</f>
        <v>0</v>
      </c>
      <c r="AF30" s="8"/>
      <c r="AG30" s="8">
        <f>SUM(AF30*D30*E30*F30*H30*$AG$9)</f>
        <v>0</v>
      </c>
      <c r="AH30" s="8"/>
      <c r="AI30" s="8">
        <f>SUM(AH30*D30*E30*F30*H30*$AI$9)</f>
        <v>0</v>
      </c>
      <c r="AJ30" s="8">
        <v>0</v>
      </c>
      <c r="AK30" s="8">
        <f>SUM(AJ30*D30*E30*F30*H30*$AK$9)</f>
        <v>0</v>
      </c>
      <c r="AL30" s="8"/>
      <c r="AM30" s="8">
        <f>SUM(AL30*D30*E30*F30*H30*$AM$9)</f>
        <v>0</v>
      </c>
      <c r="AN30" s="8">
        <v>0</v>
      </c>
      <c r="AO30" s="8">
        <f>SUM(D30*E30*F30*H30*AN30*$AO$9)</f>
        <v>0</v>
      </c>
      <c r="AP30" s="8"/>
      <c r="AQ30" s="8">
        <f>SUM(AP30*D30*E30*F30*H30*$AQ$9)</f>
        <v>0</v>
      </c>
      <c r="AR30" s="8"/>
      <c r="AS30" s="8">
        <f>SUM(AR30*D30*E30*F30*H30*$AS$9)</f>
        <v>0</v>
      </c>
      <c r="AT30" s="8">
        <v>0</v>
      </c>
      <c r="AU30" s="8">
        <f>SUM(AT30*D30*E30*F30*H30*$AU$9)</f>
        <v>0</v>
      </c>
      <c r="AV30" s="8"/>
      <c r="AW30" s="8">
        <f>SUM(AV30*D30*E30*F30*H30*$AW$9)</f>
        <v>0</v>
      </c>
      <c r="AX30" s="15"/>
      <c r="AY30" s="8">
        <f>SUM(AX30*D30*E30*F30*H30*$AY$9)</f>
        <v>0</v>
      </c>
      <c r="AZ30" s="8"/>
      <c r="BA30" s="8">
        <f>SUM(AZ30*D30*E30*F30*H30*$BA$9)</f>
        <v>0</v>
      </c>
      <c r="BB30" s="8">
        <v>8</v>
      </c>
      <c r="BC30" s="8">
        <f>SUM(BB30*D30*E30*F30*H30*$BC$9)</f>
        <v>117004.16</v>
      </c>
      <c r="BD30" s="8"/>
      <c r="BE30" s="8">
        <f>BD30*D30*E30*F30*H30*$BE$9</f>
        <v>0</v>
      </c>
      <c r="BF30" s="8"/>
      <c r="BG30" s="8">
        <f>BF30*D30*E30*F30*H30*$BG$9</f>
        <v>0</v>
      </c>
      <c r="BH30" s="8"/>
      <c r="BI30" s="8">
        <f>BH30*D30*E30*F30*H30*$BI$9</f>
        <v>0</v>
      </c>
      <c r="BJ30" s="8"/>
      <c r="BK30" s="8">
        <f>SUM(BJ30*D30*E30*F30*H30*$BK$9)</f>
        <v>0</v>
      </c>
      <c r="BL30" s="8">
        <v>15</v>
      </c>
      <c r="BM30" s="8">
        <f>SUM(BL30*D30*E30*F30*H30*$BM$9)</f>
        <v>219382.8</v>
      </c>
      <c r="BN30" s="8"/>
      <c r="BO30" s="8">
        <f>SUM(BN30*D30*E30*F30*H30*$BO$9)</f>
        <v>0</v>
      </c>
      <c r="BP30" s="8"/>
      <c r="BQ30" s="8">
        <f>SUM(BP30*D30*E30*F30*H30*$BQ$9)</f>
        <v>0</v>
      </c>
      <c r="BR30" s="8"/>
      <c r="BS30" s="8">
        <f>SUM(BR30*D30*E30*F30*H30*$BS$9)</f>
        <v>0</v>
      </c>
      <c r="BT30" s="8"/>
      <c r="BU30" s="8">
        <f>BT30*D30*E30*F30*H30*$BU$9</f>
        <v>0</v>
      </c>
      <c r="BV30" s="8"/>
      <c r="BW30" s="8">
        <f>SUM(BV30*D30*E30*F30*H30*$BW$9)</f>
        <v>0</v>
      </c>
      <c r="BX30" s="8">
        <v>0</v>
      </c>
      <c r="BY30" s="8">
        <f>SUM(BX30*D30*E30*F30*H30*$BY$9)</f>
        <v>0</v>
      </c>
      <c r="BZ30" s="8">
        <v>0</v>
      </c>
      <c r="CA30" s="8">
        <f>SUM(BZ30*D30*E30*F30*H30*$CA$9)</f>
        <v>0</v>
      </c>
      <c r="CB30" s="8">
        <v>0</v>
      </c>
      <c r="CC30" s="8">
        <f>SUM(CB30*D30*E30*F30*H30*$CC$9)</f>
        <v>0</v>
      </c>
      <c r="CD30" s="8">
        <v>7</v>
      </c>
      <c r="CE30" s="8">
        <f>CD30*D30*E30*F30*H30*$CE$9</f>
        <v>102378.64</v>
      </c>
      <c r="CF30" s="8"/>
      <c r="CG30" s="8">
        <f>SUM(CF30*D30*E30*F30*H30*$CG$9)</f>
        <v>0</v>
      </c>
      <c r="CH30" s="8">
        <v>3</v>
      </c>
      <c r="CI30" s="8">
        <f>SUM(CH30*D30*E30*F30*I30*$CI$9)</f>
        <v>52651.872000000003</v>
      </c>
      <c r="CJ30" s="8">
        <v>1</v>
      </c>
      <c r="CK30" s="8">
        <f>SUM(CJ30*D30*E30*F30*I30*$CK$9)</f>
        <v>17550.624</v>
      </c>
      <c r="CL30" s="8">
        <v>0</v>
      </c>
      <c r="CM30" s="8">
        <f>SUM(CL30*D30*E30*F30*I30*$CM$9)</f>
        <v>0</v>
      </c>
      <c r="CN30" s="8">
        <v>11</v>
      </c>
      <c r="CO30" s="8">
        <f>SUM(CN30*D30*E30*F30*I30*$CO$9)</f>
        <v>193056.864</v>
      </c>
      <c r="CP30" s="9">
        <v>0</v>
      </c>
      <c r="CQ30" s="8">
        <f>SUM(CP30*D30*E30*F30*I30*$CQ$9)</f>
        <v>0</v>
      </c>
      <c r="CR30" s="8"/>
      <c r="CS30" s="8">
        <f>SUM(CR30*D30*E30*F30*I30*$CS$9)</f>
        <v>0</v>
      </c>
      <c r="CT30" s="8"/>
      <c r="CU30" s="8">
        <f>SUM(CT30*D30*E30*F30*I30*$CU$9)</f>
        <v>0</v>
      </c>
      <c r="CV30" s="8"/>
      <c r="CW30" s="8">
        <f>SUM(CV30*D30*E30*F30*I30*$CW$9)</f>
        <v>0</v>
      </c>
      <c r="CX30" s="8">
        <v>15</v>
      </c>
      <c r="CY30" s="8">
        <f>SUM(CX30*D30*E30*F30*I30*$CY$9)</f>
        <v>263259.36</v>
      </c>
      <c r="CZ30" s="8">
        <v>1</v>
      </c>
      <c r="DA30" s="8">
        <f>SUM(CZ30*D30*E30*F30*I30*$DA$9)</f>
        <v>17550.624</v>
      </c>
      <c r="DB30" s="8"/>
      <c r="DC30" s="8">
        <f>SUM(DB30*D30*E30*F30*I30*$DC$9)</f>
        <v>0</v>
      </c>
      <c r="DD30" s="8">
        <v>1</v>
      </c>
      <c r="DE30" s="8">
        <f>SUM(DD30*D30*E30*F30*I30*$DE$9)</f>
        <v>17550.624</v>
      </c>
      <c r="DF30" s="8"/>
      <c r="DG30" s="8">
        <f>SUM(DF30*D30*E30*F30*I30*$DG$9)</f>
        <v>0</v>
      </c>
      <c r="DH30" s="8"/>
      <c r="DI30" s="8">
        <f>SUM(DH30*D30*E30*F30*I30*$DI$9)</f>
        <v>0</v>
      </c>
      <c r="DJ30" s="8"/>
      <c r="DK30" s="8">
        <f>SUM(DJ30*D30*E30*F30*I30*$DK$9)</f>
        <v>0</v>
      </c>
      <c r="DL30" s="8"/>
      <c r="DM30" s="8">
        <f>DL30*D30*E30*F30*I30*$DM$9</f>
        <v>0</v>
      </c>
      <c r="DN30" s="9"/>
      <c r="DO30" s="8">
        <f>SUM(DN30*D30*E30*F30*I30*$DO$9)</f>
        <v>0</v>
      </c>
      <c r="DP30" s="8"/>
      <c r="DQ30" s="8">
        <f>SUM(DP30*D30*E30*F30*I30*$DQ$9)</f>
        <v>0</v>
      </c>
      <c r="DR30" s="8">
        <v>1</v>
      </c>
      <c r="DS30" s="8">
        <f>SUM(DR30*D30*E30*F30*J30*$DS$9)</f>
        <v>23296.364000000001</v>
      </c>
      <c r="DT30" s="10">
        <v>1</v>
      </c>
      <c r="DU30" s="8">
        <f>SUM(DT30*D30*E30*F30*K30*$DU$9)</f>
        <v>26848.276000000002</v>
      </c>
      <c r="DV30" s="8"/>
      <c r="DW30" s="8">
        <f>SUM(DV30*D30*E30*F30*H30*$DW$9)</f>
        <v>0</v>
      </c>
      <c r="DX30" s="8"/>
      <c r="DY30" s="8">
        <f>SUM(DX30*D30*E30*F30*H30*$DY$9)</f>
        <v>0</v>
      </c>
      <c r="DZ30" s="8"/>
      <c r="EA30" s="8">
        <f>SUM(DZ30*D30*E30*F30*H30*$EA$9)</f>
        <v>0</v>
      </c>
      <c r="EB30" s="8"/>
      <c r="EC30" s="8">
        <f>SUM(EB30*D30*E30*F30*H30*$EC$9)</f>
        <v>0</v>
      </c>
      <c r="ED30" s="8"/>
      <c r="EE30" s="8">
        <f t="shared" si="62"/>
        <v>0</v>
      </c>
      <c r="EF30" s="9"/>
      <c r="EG30" s="8">
        <f t="shared" si="65"/>
        <v>0</v>
      </c>
      <c r="EH30" s="11">
        <f t="shared" si="66"/>
        <v>137</v>
      </c>
      <c r="EI30" s="11">
        <f t="shared" si="66"/>
        <v>2118193.1680000001</v>
      </c>
      <c r="EJ30" s="84">
        <f t="shared" si="67"/>
        <v>137</v>
      </c>
    </row>
    <row r="31" spans="1:140" s="86" customFormat="1" x14ac:dyDescent="0.25">
      <c r="A31" s="55"/>
      <c r="B31" s="57">
        <v>11</v>
      </c>
      <c r="C31" s="20" t="s">
        <v>173</v>
      </c>
      <c r="D31" s="21">
        <v>11480</v>
      </c>
      <c r="E31" s="7">
        <v>2.41</v>
      </c>
      <c r="F31" s="58">
        <v>1</v>
      </c>
      <c r="G31" s="58"/>
      <c r="H31" s="21">
        <v>1.4</v>
      </c>
      <c r="I31" s="21">
        <v>1.68</v>
      </c>
      <c r="J31" s="21">
        <v>2.23</v>
      </c>
      <c r="K31" s="21">
        <v>2.57</v>
      </c>
      <c r="L31" s="8">
        <v>10</v>
      </c>
      <c r="M31" s="8">
        <f t="shared" si="63"/>
        <v>387335.19999999995</v>
      </c>
      <c r="N31" s="8"/>
      <c r="O31" s="8">
        <f>N31*D31*E31*F31*H31*$O$9</f>
        <v>0</v>
      </c>
      <c r="P31" s="9"/>
      <c r="Q31" s="8">
        <f>P31*D31*E31*F31*H31*$Q$9</f>
        <v>0</v>
      </c>
      <c r="R31" s="8"/>
      <c r="S31" s="8">
        <f>SUM(R31*D31*E31*F31*H31*$S$9)</f>
        <v>0</v>
      </c>
      <c r="T31" s="8"/>
      <c r="U31" s="8">
        <f>SUM(T31*D31*E31*F31*H31*$U$9)</f>
        <v>0</v>
      </c>
      <c r="V31" s="8"/>
      <c r="W31" s="8">
        <f t="shared" si="64"/>
        <v>0</v>
      </c>
      <c r="X31" s="8"/>
      <c r="Y31" s="8">
        <f>SUM(X31*D31*E31*F31*H31*$Y$9)</f>
        <v>0</v>
      </c>
      <c r="Z31" s="8">
        <v>1</v>
      </c>
      <c r="AA31" s="8">
        <f>SUM(Z31*D31*E31*F31*H31*$AA$9)</f>
        <v>38733.520000000004</v>
      </c>
      <c r="AB31" s="8"/>
      <c r="AC31" s="8">
        <f>SUM(AB31*D31*E31*F31*I31*$AC$9)</f>
        <v>0</v>
      </c>
      <c r="AD31" s="9"/>
      <c r="AE31" s="8">
        <f>SUM(AD31*D31*E31*F31*I31*$AE$9)</f>
        <v>0</v>
      </c>
      <c r="AF31" s="8"/>
      <c r="AG31" s="8">
        <f>SUM(AF31*D31*E31*F31*H31*$AG$9)</f>
        <v>0</v>
      </c>
      <c r="AH31" s="8"/>
      <c r="AI31" s="8">
        <f>SUM(AH31*D31*E31*F31*H31*$AI$9)</f>
        <v>0</v>
      </c>
      <c r="AJ31" s="8"/>
      <c r="AK31" s="8">
        <f>SUM(AJ31*D31*E31*F31*H31*$AK$9)</f>
        <v>0</v>
      </c>
      <c r="AL31" s="6"/>
      <c r="AM31" s="8">
        <f>SUM(AL31*D31*E31*F31*H31*$AM$9)</f>
        <v>0</v>
      </c>
      <c r="AN31" s="8"/>
      <c r="AO31" s="8">
        <f>SUM(D31*E31*F31*H31*AN31*$AO$9)</f>
        <v>0</v>
      </c>
      <c r="AP31" s="8"/>
      <c r="AQ31" s="8">
        <f>SUM(AP31*D31*E31*F31*H31*$AQ$9)</f>
        <v>0</v>
      </c>
      <c r="AR31" s="8"/>
      <c r="AS31" s="8">
        <f>SUM(AR31*D31*E31*F31*H31*$AS$9)</f>
        <v>0</v>
      </c>
      <c r="AT31" s="8"/>
      <c r="AU31" s="8">
        <f>SUM(AT31*D31*E31*F31*H31*$AU$9)</f>
        <v>0</v>
      </c>
      <c r="AV31" s="8"/>
      <c r="AW31" s="8">
        <f>SUM(AV31*D31*E31*F31*H31*$AW$9)</f>
        <v>0</v>
      </c>
      <c r="AX31" s="15"/>
      <c r="AY31" s="8">
        <f>SUM(AX31*D31*E31*F31*H31*$AY$9)</f>
        <v>0</v>
      </c>
      <c r="AZ31" s="8"/>
      <c r="BA31" s="8">
        <f>SUM(AZ31*D31*E31*F31*H31*$BA$9)</f>
        <v>0</v>
      </c>
      <c r="BB31" s="8"/>
      <c r="BC31" s="8">
        <f>SUM(BB31*D31*E31*F31*H31*$BC$9)</f>
        <v>0</v>
      </c>
      <c r="BD31" s="8"/>
      <c r="BE31" s="8">
        <f>BD31*D31*E31*F31*H31*$BE$9</f>
        <v>0</v>
      </c>
      <c r="BF31" s="8"/>
      <c r="BG31" s="8">
        <f>BF31*D31*E31*F31*H31*$BG$9</f>
        <v>0</v>
      </c>
      <c r="BH31" s="8"/>
      <c r="BI31" s="8">
        <f>BH31*D31*E31*F31*H31*$BI$9</f>
        <v>0</v>
      </c>
      <c r="BJ31" s="8"/>
      <c r="BK31" s="8">
        <f>SUM(BJ31*D31*E31*F31*H31*$BK$9)</f>
        <v>0</v>
      </c>
      <c r="BL31" s="8"/>
      <c r="BM31" s="8">
        <f>SUM(BL31*D31*E31*F31*H31*$BM$9)</f>
        <v>0</v>
      </c>
      <c r="BN31" s="8"/>
      <c r="BO31" s="8">
        <f>SUM(BN31*D31*E31*F31*H31*$BO$9)</f>
        <v>0</v>
      </c>
      <c r="BP31" s="8"/>
      <c r="BQ31" s="8">
        <f>SUM(BP31*D31*E31*F31*H31*$BQ$9)</f>
        <v>0</v>
      </c>
      <c r="BR31" s="8"/>
      <c r="BS31" s="8">
        <f>SUM(BR31*D31*E31*F31*H31*$BS$9)</f>
        <v>0</v>
      </c>
      <c r="BT31" s="8"/>
      <c r="BU31" s="8">
        <f>BT31*D31*E31*F31*H31*$BU$9</f>
        <v>0</v>
      </c>
      <c r="BV31" s="8"/>
      <c r="BW31" s="8">
        <f>SUM(BV31*D31*E31*F31*H31*$BW$9)</f>
        <v>0</v>
      </c>
      <c r="BX31" s="8"/>
      <c r="BY31" s="8">
        <f>SUM(BX31*D31*E31*F31*H31*$BY$9)</f>
        <v>0</v>
      </c>
      <c r="BZ31" s="8"/>
      <c r="CA31" s="8">
        <f>SUM(BZ31*D31*E31*F31*H31*$CA$9)</f>
        <v>0</v>
      </c>
      <c r="CB31" s="8"/>
      <c r="CC31" s="8">
        <f>SUM(CB31*D31*E31*F31*H31*$CC$9)</f>
        <v>0</v>
      </c>
      <c r="CD31" s="8"/>
      <c r="CE31" s="8">
        <f>CD31*D31*E31*F31*H31*$CE$9</f>
        <v>0</v>
      </c>
      <c r="CF31" s="8"/>
      <c r="CG31" s="8">
        <f>SUM(CF31*D31*E31*F31*H31*$CG$9)</f>
        <v>0</v>
      </c>
      <c r="CH31" s="8"/>
      <c r="CI31" s="8">
        <f>SUM(CH31*D31*E31*F31*I31*$CI$9)</f>
        <v>0</v>
      </c>
      <c r="CJ31" s="8"/>
      <c r="CK31" s="8">
        <f>SUM(CJ31*D31*E31*F31*I31*$CK$9)</f>
        <v>0</v>
      </c>
      <c r="CL31" s="8"/>
      <c r="CM31" s="8">
        <f>SUM(CL31*D31*E31*F31*I31*$CM$9)</f>
        <v>0</v>
      </c>
      <c r="CN31" s="8"/>
      <c r="CO31" s="8">
        <f>SUM(CN31*D31*E31*F31*I31*$CO$9)</f>
        <v>0</v>
      </c>
      <c r="CP31" s="9"/>
      <c r="CQ31" s="8">
        <f>SUM(CP31*D31*E31*F31*I31*$CQ$9)</f>
        <v>0</v>
      </c>
      <c r="CR31" s="8"/>
      <c r="CS31" s="8">
        <f>SUM(CR31*D31*E31*F31*I31*$CS$9)</f>
        <v>0</v>
      </c>
      <c r="CT31" s="8"/>
      <c r="CU31" s="8">
        <f>SUM(CT31*D31*E31*F31*I31*$CU$9)</f>
        <v>0</v>
      </c>
      <c r="CV31" s="8"/>
      <c r="CW31" s="8">
        <f>SUM(CV31*D31*E31*F31*I31*$CW$9)</f>
        <v>0</v>
      </c>
      <c r="CX31" s="8"/>
      <c r="CY31" s="8">
        <f>SUM(CX31*D31*E31*F31*I31*$CY$9)</f>
        <v>0</v>
      </c>
      <c r="CZ31" s="8"/>
      <c r="DA31" s="8">
        <f>SUM(CZ31*D31*E31*F31*I31*$DA$9)</f>
        <v>0</v>
      </c>
      <c r="DB31" s="8"/>
      <c r="DC31" s="8">
        <f>SUM(DB31*D31*E31*F31*I31*$DC$9)</f>
        <v>0</v>
      </c>
      <c r="DD31" s="8"/>
      <c r="DE31" s="8">
        <f>SUM(DD31*D31*E31*F31*I31*$DE$9)</f>
        <v>0</v>
      </c>
      <c r="DF31" s="8"/>
      <c r="DG31" s="8">
        <f>SUM(DF31*D31*E31*F31*I31*$DG$9)</f>
        <v>0</v>
      </c>
      <c r="DH31" s="8"/>
      <c r="DI31" s="8">
        <f>SUM(DH31*D31*E31*F31*I31*$DI$9)</f>
        <v>0</v>
      </c>
      <c r="DJ31" s="8"/>
      <c r="DK31" s="8">
        <f>SUM(DJ31*D31*E31*F31*I31*$DK$9)</f>
        <v>0</v>
      </c>
      <c r="DL31" s="8"/>
      <c r="DM31" s="8">
        <f>DL31*D31*E31*F31*I31*$DM$9</f>
        <v>0</v>
      </c>
      <c r="DN31" s="9"/>
      <c r="DO31" s="8">
        <f>SUM(DN31*D31*E31*F31*I31*$DO$9)</f>
        <v>0</v>
      </c>
      <c r="DP31" s="8"/>
      <c r="DQ31" s="8">
        <f>SUM(DP31*D31*E31*F31*I31*$DQ$9)</f>
        <v>0</v>
      </c>
      <c r="DR31" s="8"/>
      <c r="DS31" s="8">
        <f>SUM(DR31*D31*E31*F31*J31*$DS$9)</f>
        <v>0</v>
      </c>
      <c r="DT31" s="10"/>
      <c r="DU31" s="8">
        <f>SUM(DT31*D31*E31*F31*K31*$DU$9)</f>
        <v>0</v>
      </c>
      <c r="DV31" s="6"/>
      <c r="DW31" s="8">
        <f>SUM(DV31*D31*E31*F31*H31*$DW$9)</f>
        <v>0</v>
      </c>
      <c r="DX31" s="8"/>
      <c r="DY31" s="8">
        <f>SUM(DX31*D31*E31*F31*H31*$DY$9)</f>
        <v>0</v>
      </c>
      <c r="DZ31" s="8"/>
      <c r="EA31" s="8">
        <f>SUM(DZ31*D31*E31*F31*H31*$EA$9)</f>
        <v>0</v>
      </c>
      <c r="EB31" s="8"/>
      <c r="EC31" s="8">
        <f>SUM(EB31*D31*E31*F31*H31*$EC$9)</f>
        <v>0</v>
      </c>
      <c r="ED31" s="8"/>
      <c r="EE31" s="8">
        <f t="shared" si="62"/>
        <v>0</v>
      </c>
      <c r="EF31" s="9"/>
      <c r="EG31" s="8">
        <f t="shared" si="65"/>
        <v>0</v>
      </c>
      <c r="EH31" s="11">
        <f t="shared" si="66"/>
        <v>11</v>
      </c>
      <c r="EI31" s="11">
        <f t="shared" si="66"/>
        <v>426068.72</v>
      </c>
      <c r="EJ31" s="84">
        <f t="shared" si="67"/>
        <v>11</v>
      </c>
    </row>
    <row r="32" spans="1:140" s="84" customFormat="1" ht="31.5" customHeight="1" x14ac:dyDescent="0.25">
      <c r="A32" s="77">
        <v>6</v>
      </c>
      <c r="B32" s="78"/>
      <c r="C32" s="52" t="s">
        <v>174</v>
      </c>
      <c r="D32" s="54">
        <v>11480</v>
      </c>
      <c r="E32" s="48">
        <v>1.54</v>
      </c>
      <c r="F32" s="43">
        <v>1</v>
      </c>
      <c r="G32" s="43"/>
      <c r="H32" s="53"/>
      <c r="I32" s="53"/>
      <c r="J32" s="53"/>
      <c r="K32" s="54">
        <v>2.57</v>
      </c>
      <c r="L32" s="46">
        <f>L33</f>
        <v>1</v>
      </c>
      <c r="M32" s="49">
        <f t="shared" ref="M32:DK32" si="247">SUM(M33)</f>
        <v>24750.880000000001</v>
      </c>
      <c r="N32" s="46">
        <f t="shared" ref="N32" si="248">N33</f>
        <v>0</v>
      </c>
      <c r="O32" s="49">
        <f>SUM(O33)</f>
        <v>0</v>
      </c>
      <c r="P32" s="47">
        <f t="shared" ref="P32" si="249">P33</f>
        <v>0</v>
      </c>
      <c r="Q32" s="49">
        <f>SUM(Q33)</f>
        <v>0</v>
      </c>
      <c r="R32" s="46">
        <f t="shared" ref="R32" si="250">R33</f>
        <v>0</v>
      </c>
      <c r="S32" s="49">
        <f>SUM(S33)</f>
        <v>0</v>
      </c>
      <c r="T32" s="46">
        <f t="shared" ref="T32" si="251">T33</f>
        <v>670</v>
      </c>
      <c r="U32" s="49">
        <f>SUM(U33)</f>
        <v>16583089.6</v>
      </c>
      <c r="V32" s="46">
        <f t="shared" ref="V32" si="252">V33</f>
        <v>0</v>
      </c>
      <c r="W32" s="49">
        <f t="shared" si="247"/>
        <v>0</v>
      </c>
      <c r="X32" s="46">
        <f t="shared" ref="X32" si="253">X33</f>
        <v>4</v>
      </c>
      <c r="Y32" s="49">
        <f t="shared" si="247"/>
        <v>99003.520000000004</v>
      </c>
      <c r="Z32" s="46">
        <f t="shared" ref="Z32" si="254">Z33</f>
        <v>9</v>
      </c>
      <c r="AA32" s="49">
        <f t="shared" si="247"/>
        <v>222757.92</v>
      </c>
      <c r="AB32" s="46">
        <f t="shared" ref="AB32" si="255">AB33</f>
        <v>0</v>
      </c>
      <c r="AC32" s="49">
        <f t="shared" si="247"/>
        <v>0</v>
      </c>
      <c r="AD32" s="47">
        <f t="shared" ref="AD32" si="256">AD33</f>
        <v>2</v>
      </c>
      <c r="AE32" s="49">
        <f t="shared" si="247"/>
        <v>59402.112000000001</v>
      </c>
      <c r="AF32" s="46">
        <f t="shared" ref="AF32" si="257">AF33</f>
        <v>0</v>
      </c>
      <c r="AG32" s="49">
        <f t="shared" si="247"/>
        <v>0</v>
      </c>
      <c r="AH32" s="46">
        <f t="shared" ref="AH32" si="258">AH33</f>
        <v>0</v>
      </c>
      <c r="AI32" s="49">
        <f t="shared" si="247"/>
        <v>0</v>
      </c>
      <c r="AJ32" s="46">
        <f t="shared" ref="AJ32" si="259">AJ33</f>
        <v>0</v>
      </c>
      <c r="AK32" s="49">
        <f>SUM(AK33)</f>
        <v>0</v>
      </c>
      <c r="AL32" s="49">
        <f>SUM(AL33)</f>
        <v>0</v>
      </c>
      <c r="AM32" s="49">
        <f>SUM(AM33)</f>
        <v>0</v>
      </c>
      <c r="AN32" s="46">
        <f t="shared" ref="AN32" si="260">AN33</f>
        <v>0</v>
      </c>
      <c r="AO32" s="49">
        <f t="shared" si="247"/>
        <v>0</v>
      </c>
      <c r="AP32" s="46">
        <f t="shared" ref="AP32" si="261">AP33</f>
        <v>0</v>
      </c>
      <c r="AQ32" s="49">
        <f t="shared" si="247"/>
        <v>0</v>
      </c>
      <c r="AR32" s="46">
        <f t="shared" ref="AR32" si="262">AR33</f>
        <v>0</v>
      </c>
      <c r="AS32" s="49">
        <f t="shared" si="247"/>
        <v>0</v>
      </c>
      <c r="AT32" s="46">
        <f t="shared" ref="AT32" si="263">AT33</f>
        <v>0</v>
      </c>
      <c r="AU32" s="49">
        <f>SUM(AU33)</f>
        <v>0</v>
      </c>
      <c r="AV32" s="46">
        <f t="shared" ref="AV32" si="264">AV33</f>
        <v>11</v>
      </c>
      <c r="AW32" s="49">
        <f>SUM(AW33)</f>
        <v>272259.68</v>
      </c>
      <c r="AX32" s="46">
        <f t="shared" ref="AX32" si="265">AX33</f>
        <v>2</v>
      </c>
      <c r="AY32" s="49">
        <f>SUM(AY33)</f>
        <v>49501.760000000002</v>
      </c>
      <c r="AZ32" s="46">
        <f t="shared" ref="AZ32" si="266">AZ33</f>
        <v>0</v>
      </c>
      <c r="BA32" s="49">
        <f>SUM(BA33)</f>
        <v>0</v>
      </c>
      <c r="BB32" s="46">
        <f t="shared" ref="BB32" si="267">BB33</f>
        <v>0</v>
      </c>
      <c r="BC32" s="49">
        <f>SUM(BC33)</f>
        <v>0</v>
      </c>
      <c r="BD32" s="46">
        <f t="shared" ref="BD32" si="268">BD33</f>
        <v>0</v>
      </c>
      <c r="BE32" s="49">
        <f>SUM(BE33)</f>
        <v>0</v>
      </c>
      <c r="BF32" s="46">
        <f t="shared" ref="BF32" si="269">BF33</f>
        <v>0</v>
      </c>
      <c r="BG32" s="49">
        <f>SUM(BG33)</f>
        <v>0</v>
      </c>
      <c r="BH32" s="46">
        <f t="shared" ref="BH32" si="270">BH33</f>
        <v>1</v>
      </c>
      <c r="BI32" s="49">
        <f>SUM(BI33)</f>
        <v>24750.880000000001</v>
      </c>
      <c r="BJ32" s="46">
        <f t="shared" ref="BJ32" si="271">BJ33</f>
        <v>0</v>
      </c>
      <c r="BK32" s="49">
        <f>SUM(BK33)</f>
        <v>0</v>
      </c>
      <c r="BL32" s="46">
        <f t="shared" ref="BL32" si="272">BL33</f>
        <v>8</v>
      </c>
      <c r="BM32" s="49">
        <f>SUM(BM33)</f>
        <v>198007.04000000001</v>
      </c>
      <c r="BN32" s="46">
        <f t="shared" ref="BN32" si="273">BN33</f>
        <v>0</v>
      </c>
      <c r="BO32" s="49">
        <f>SUM(BO33)</f>
        <v>0</v>
      </c>
      <c r="BP32" s="46">
        <f t="shared" ref="BP32" si="274">BP33</f>
        <v>0</v>
      </c>
      <c r="BQ32" s="49">
        <f>SUM(BQ33)</f>
        <v>0</v>
      </c>
      <c r="BR32" s="46">
        <f>BR33</f>
        <v>0</v>
      </c>
      <c r="BS32" s="49">
        <f>SUM(BS33)</f>
        <v>0</v>
      </c>
      <c r="BT32" s="46">
        <f t="shared" ref="BT32" si="275">BT33</f>
        <v>0</v>
      </c>
      <c r="BU32" s="49">
        <f>SUM(BU33)</f>
        <v>0</v>
      </c>
      <c r="BV32" s="46">
        <f t="shared" ref="BV32" si="276">BV33</f>
        <v>3</v>
      </c>
      <c r="BW32" s="49">
        <f>SUM(BW33)</f>
        <v>74252.639999999999</v>
      </c>
      <c r="BX32" s="46">
        <f t="shared" ref="BX32" si="277">BX33</f>
        <v>3</v>
      </c>
      <c r="BY32" s="49">
        <f>SUM(BY33)</f>
        <v>74252.639999999999</v>
      </c>
      <c r="BZ32" s="46">
        <f t="shared" ref="BZ32" si="278">BZ33</f>
        <v>7</v>
      </c>
      <c r="CA32" s="49">
        <f>SUM(CA33)</f>
        <v>173256.16</v>
      </c>
      <c r="CB32" s="46">
        <f t="shared" ref="CB32" si="279">CB33</f>
        <v>0</v>
      </c>
      <c r="CC32" s="49">
        <f>SUM(CC33)</f>
        <v>0</v>
      </c>
      <c r="CD32" s="46">
        <f t="shared" ref="CD32" si="280">CD33</f>
        <v>21</v>
      </c>
      <c r="CE32" s="49">
        <f>SUM(CE33)</f>
        <v>519768.48</v>
      </c>
      <c r="CF32" s="46">
        <f t="shared" ref="CF32" si="281">CF33</f>
        <v>10</v>
      </c>
      <c r="CG32" s="49">
        <f>SUM(CG33)</f>
        <v>247508.8</v>
      </c>
      <c r="CH32" s="46">
        <f t="shared" ref="CH32" si="282">CH33</f>
        <v>0</v>
      </c>
      <c r="CI32" s="49">
        <f t="shared" si="247"/>
        <v>0</v>
      </c>
      <c r="CJ32" s="46">
        <f t="shared" ref="CJ32" si="283">CJ33</f>
        <v>0</v>
      </c>
      <c r="CK32" s="49">
        <f>SUM(CK33)</f>
        <v>0</v>
      </c>
      <c r="CL32" s="46">
        <f t="shared" ref="CL32" si="284">CL33</f>
        <v>0</v>
      </c>
      <c r="CM32" s="49">
        <f>SUM(CM33)</f>
        <v>0</v>
      </c>
      <c r="CN32" s="46">
        <f t="shared" ref="CN32" si="285">CN33</f>
        <v>0</v>
      </c>
      <c r="CO32" s="49">
        <f t="shared" si="247"/>
        <v>0</v>
      </c>
      <c r="CP32" s="47">
        <f t="shared" ref="CP32" si="286">CP33</f>
        <v>1</v>
      </c>
      <c r="CQ32" s="49">
        <f>SUM(CQ33)</f>
        <v>29701.056</v>
      </c>
      <c r="CR32" s="46">
        <f t="shared" ref="CR32" si="287">CR33</f>
        <v>0</v>
      </c>
      <c r="CS32" s="49">
        <f t="shared" si="247"/>
        <v>0</v>
      </c>
      <c r="CT32" s="46">
        <f t="shared" ref="CT32" si="288">CT33</f>
        <v>0</v>
      </c>
      <c r="CU32" s="49">
        <f>SUM(CU33)</f>
        <v>0</v>
      </c>
      <c r="CV32" s="46">
        <f t="shared" ref="CV32" si="289">CV33</f>
        <v>0</v>
      </c>
      <c r="CW32" s="49">
        <f>SUM(CW33)</f>
        <v>0</v>
      </c>
      <c r="CX32" s="46">
        <f t="shared" ref="CX32" si="290">CX33</f>
        <v>42</v>
      </c>
      <c r="CY32" s="49">
        <f t="shared" si="247"/>
        <v>1247444.352</v>
      </c>
      <c r="CZ32" s="46">
        <f t="shared" ref="CZ32" si="291">CZ33</f>
        <v>20</v>
      </c>
      <c r="DA32" s="49">
        <f t="shared" si="247"/>
        <v>594021.12</v>
      </c>
      <c r="DB32" s="46">
        <f t="shared" ref="DB32" si="292">DB33</f>
        <v>3</v>
      </c>
      <c r="DC32" s="49">
        <f t="shared" si="247"/>
        <v>89103.167999999991</v>
      </c>
      <c r="DD32" s="46">
        <f t="shared" ref="DD32" si="293">DD33</f>
        <v>8</v>
      </c>
      <c r="DE32" s="49">
        <f t="shared" si="247"/>
        <v>237608.448</v>
      </c>
      <c r="DF32" s="46">
        <f t="shared" ref="DF32" si="294">DF33</f>
        <v>4</v>
      </c>
      <c r="DG32" s="49">
        <f t="shared" si="247"/>
        <v>118804.224</v>
      </c>
      <c r="DH32" s="46">
        <f t="shared" ref="DH32" si="295">DH33</f>
        <v>29</v>
      </c>
      <c r="DI32" s="49">
        <f t="shared" si="247"/>
        <v>861330.62399999995</v>
      </c>
      <c r="DJ32" s="46">
        <f t="shared" ref="DJ32" si="296">DJ33</f>
        <v>8</v>
      </c>
      <c r="DK32" s="49">
        <f t="shared" si="247"/>
        <v>237608.448</v>
      </c>
      <c r="DL32" s="46">
        <f t="shared" ref="DL32" si="297">DL33</f>
        <v>1</v>
      </c>
      <c r="DM32" s="49">
        <f t="shared" ref="DM32:DU32" si="298">SUM(DM33)</f>
        <v>29701.056</v>
      </c>
      <c r="DN32" s="47">
        <f t="shared" ref="DN32" si="299">DN33</f>
        <v>4</v>
      </c>
      <c r="DO32" s="49">
        <f t="shared" si="298"/>
        <v>118804.224</v>
      </c>
      <c r="DP32" s="46">
        <f t="shared" ref="DP32" si="300">DP33</f>
        <v>1</v>
      </c>
      <c r="DQ32" s="49">
        <f t="shared" si="298"/>
        <v>29701.056</v>
      </c>
      <c r="DR32" s="46">
        <f t="shared" ref="DR32" si="301">DR33</f>
        <v>0</v>
      </c>
      <c r="DS32" s="49">
        <f t="shared" si="298"/>
        <v>0</v>
      </c>
      <c r="DT32" s="46">
        <f t="shared" ref="DT32" si="302">DT33</f>
        <v>2</v>
      </c>
      <c r="DU32" s="49">
        <f t="shared" si="298"/>
        <v>90871.088000000003</v>
      </c>
      <c r="DV32" s="49">
        <f>SUM(DV33)</f>
        <v>0</v>
      </c>
      <c r="DW32" s="49">
        <f>SUM(DW33)</f>
        <v>0</v>
      </c>
      <c r="DX32" s="46">
        <f>DX33</f>
        <v>0</v>
      </c>
      <c r="DY32" s="49">
        <f>SUM(DY33)</f>
        <v>0</v>
      </c>
      <c r="DZ32" s="46">
        <f t="shared" ref="DZ32" si="303">DZ33</f>
        <v>0</v>
      </c>
      <c r="EA32" s="49">
        <f>SUM(EA33)</f>
        <v>0</v>
      </c>
      <c r="EB32" s="46">
        <f t="shared" ref="EB32" si="304">EB33</f>
        <v>0</v>
      </c>
      <c r="EC32" s="49">
        <f>SUM(EC33)</f>
        <v>0</v>
      </c>
      <c r="ED32" s="46">
        <f t="shared" ref="ED32:EI32" si="305">ED33</f>
        <v>0</v>
      </c>
      <c r="EE32" s="46">
        <f t="shared" si="305"/>
        <v>0</v>
      </c>
      <c r="EF32" s="46">
        <f t="shared" si="305"/>
        <v>0</v>
      </c>
      <c r="EG32" s="46">
        <f t="shared" si="305"/>
        <v>0</v>
      </c>
      <c r="EH32" s="46">
        <f t="shared" si="305"/>
        <v>875</v>
      </c>
      <c r="EI32" s="46">
        <f t="shared" si="305"/>
        <v>22307260.976000011</v>
      </c>
    </row>
    <row r="33" spans="1:140" s="86" customFormat="1" ht="31.5" customHeight="1" x14ac:dyDescent="0.25">
      <c r="A33" s="12"/>
      <c r="B33" s="1">
        <v>12</v>
      </c>
      <c r="C33" s="20" t="s">
        <v>175</v>
      </c>
      <c r="D33" s="21">
        <v>11480</v>
      </c>
      <c r="E33" s="7">
        <v>1.54</v>
      </c>
      <c r="F33" s="13">
        <v>1</v>
      </c>
      <c r="G33" s="13"/>
      <c r="H33" s="21">
        <v>1.4</v>
      </c>
      <c r="I33" s="21">
        <v>1.68</v>
      </c>
      <c r="J33" s="21">
        <v>2.23</v>
      </c>
      <c r="K33" s="21">
        <v>2.57</v>
      </c>
      <c r="L33" s="8">
        <v>1</v>
      </c>
      <c r="M33" s="8">
        <f t="shared" si="63"/>
        <v>24750.880000000001</v>
      </c>
      <c r="N33" s="8"/>
      <c r="O33" s="8">
        <f>N33*D33*E33*F33*H33*$O$9</f>
        <v>0</v>
      </c>
      <c r="P33" s="9"/>
      <c r="Q33" s="8">
        <f>P33*D33*E33*F33*H33*$Q$9</f>
        <v>0</v>
      </c>
      <c r="R33" s="8"/>
      <c r="S33" s="8">
        <f>SUM(R33*D33*E33*F33*H33*$S$9)</f>
        <v>0</v>
      </c>
      <c r="T33" s="8">
        <v>670</v>
      </c>
      <c r="U33" s="8">
        <f>SUM(T33*D33*E33*F33*H33*$U$9)</f>
        <v>16583089.6</v>
      </c>
      <c r="V33" s="8"/>
      <c r="W33" s="8">
        <f t="shared" si="64"/>
        <v>0</v>
      </c>
      <c r="X33" s="8">
        <v>4</v>
      </c>
      <c r="Y33" s="8">
        <f>SUM(X33*D33*E33*F33*H33*$Y$9)</f>
        <v>99003.520000000004</v>
      </c>
      <c r="Z33" s="8">
        <v>9</v>
      </c>
      <c r="AA33" s="8">
        <f>SUM(Z33*D33*E33*F33*H33*$AA$9)</f>
        <v>222757.92</v>
      </c>
      <c r="AB33" s="8"/>
      <c r="AC33" s="8">
        <f>SUM(AB33*D33*E33*F33*I33*$AC$9)</f>
        <v>0</v>
      </c>
      <c r="AD33" s="9">
        <v>2</v>
      </c>
      <c r="AE33" s="8">
        <f>SUM(AD33*D33*E33*F33*I33*$AE$9)</f>
        <v>59402.112000000001</v>
      </c>
      <c r="AF33" s="8"/>
      <c r="AG33" s="8">
        <f>SUM(AF33*D33*E33*F33*H33*$AG$9)</f>
        <v>0</v>
      </c>
      <c r="AH33" s="8"/>
      <c r="AI33" s="8">
        <f>SUM(AH33*D33*E33*F33*H33*$AI$9)</f>
        <v>0</v>
      </c>
      <c r="AJ33" s="8"/>
      <c r="AK33" s="8">
        <f>SUM(AJ33*D33*E33*F33*H33*$AK$9)</f>
        <v>0</v>
      </c>
      <c r="AL33" s="6"/>
      <c r="AM33" s="8">
        <f>SUM(AL33*D33*E33*F33*H33*$AM$9)</f>
        <v>0</v>
      </c>
      <c r="AN33" s="8"/>
      <c r="AO33" s="8">
        <f>SUM(D33*E33*F33*H33*AN33*$AO$9)</f>
        <v>0</v>
      </c>
      <c r="AP33" s="8"/>
      <c r="AQ33" s="8">
        <f>SUM(AP33*D33*E33*F33*H33*$AQ$9)</f>
        <v>0</v>
      </c>
      <c r="AR33" s="8"/>
      <c r="AS33" s="8">
        <f>SUM(AR33*D33*E33*F33*H33*$AS$9)</f>
        <v>0</v>
      </c>
      <c r="AT33" s="8"/>
      <c r="AU33" s="8">
        <f>SUM(AT33*D33*E33*F33*H33*$AU$9)</f>
        <v>0</v>
      </c>
      <c r="AV33" s="8">
        <v>11</v>
      </c>
      <c r="AW33" s="8">
        <f>SUM(AV33*D33*E33*F33*H33*$AW$9)</f>
        <v>272259.68</v>
      </c>
      <c r="AX33" s="14">
        <v>2</v>
      </c>
      <c r="AY33" s="8">
        <f>SUM(AX33*D33*E33*F33*H33*$AY$9)</f>
        <v>49501.760000000002</v>
      </c>
      <c r="AZ33" s="8"/>
      <c r="BA33" s="8">
        <f>SUM(AZ33*D33*E33*F33*H33*$BA$9)</f>
        <v>0</v>
      </c>
      <c r="BB33" s="8"/>
      <c r="BC33" s="8">
        <f>SUM(BB33*D33*E33*F33*H33*$BC$9)</f>
        <v>0</v>
      </c>
      <c r="BD33" s="8"/>
      <c r="BE33" s="8">
        <f>BD33*D33*E33*F33*H33*$BE$9</f>
        <v>0</v>
      </c>
      <c r="BF33" s="8"/>
      <c r="BG33" s="8">
        <f>BF33*D33*E33*F33*H33*$BG$9</f>
        <v>0</v>
      </c>
      <c r="BH33" s="8">
        <v>1</v>
      </c>
      <c r="BI33" s="8">
        <f>BH33*D33*E33*F33*H33*$BI$9</f>
        <v>24750.880000000001</v>
      </c>
      <c r="BJ33" s="8"/>
      <c r="BK33" s="8">
        <f>SUM(BJ33*D33*E33*F33*H33*$BK$9)</f>
        <v>0</v>
      </c>
      <c r="BL33" s="8">
        <v>8</v>
      </c>
      <c r="BM33" s="8">
        <f>SUM(BL33*D33*E33*F33*H33*$BM$9)</f>
        <v>198007.04000000001</v>
      </c>
      <c r="BN33" s="8"/>
      <c r="BO33" s="8">
        <f>SUM(BN33*D33*E33*F33*H33*$BO$9)</f>
        <v>0</v>
      </c>
      <c r="BP33" s="8"/>
      <c r="BQ33" s="8">
        <f>SUM(BP33*D33*E33*F33*H33*$BQ$9)</f>
        <v>0</v>
      </c>
      <c r="BR33" s="8"/>
      <c r="BS33" s="8">
        <f>SUM(BR33*D33*E33*F33*H33*$BS$9)</f>
        <v>0</v>
      </c>
      <c r="BT33" s="8"/>
      <c r="BU33" s="8">
        <f>BT33*D33*E33*F33*H33*$BU$9</f>
        <v>0</v>
      </c>
      <c r="BV33" s="8">
        <v>3</v>
      </c>
      <c r="BW33" s="8">
        <f>SUM(BV33*D33*E33*F33*H33*$BW$9)</f>
        <v>74252.639999999999</v>
      </c>
      <c r="BX33" s="8">
        <v>3</v>
      </c>
      <c r="BY33" s="8">
        <f>SUM(BX33*D33*E33*F33*H33*$BY$9)</f>
        <v>74252.639999999999</v>
      </c>
      <c r="BZ33" s="8">
        <v>7</v>
      </c>
      <c r="CA33" s="8">
        <f>SUM(BZ33*D33*E33*F33*H33*$CA$9)</f>
        <v>173256.16</v>
      </c>
      <c r="CB33" s="8"/>
      <c r="CC33" s="8">
        <f>SUM(CB33*D33*E33*F33*H33*$CC$9)</f>
        <v>0</v>
      </c>
      <c r="CD33" s="8">
        <v>21</v>
      </c>
      <c r="CE33" s="8">
        <f>CD33*D33*E33*F33*H33*$CE$9</f>
        <v>519768.48</v>
      </c>
      <c r="CF33" s="8">
        <v>10</v>
      </c>
      <c r="CG33" s="8">
        <f>SUM(CF33*D33*E33*F33*H33*$CG$9)</f>
        <v>247508.8</v>
      </c>
      <c r="CH33" s="8"/>
      <c r="CI33" s="8">
        <f>SUM(CH33*D33*E33*F33*I33*$CI$9)</f>
        <v>0</v>
      </c>
      <c r="CJ33" s="8"/>
      <c r="CK33" s="8">
        <f>SUM(CJ33*D33*E33*F33*I33*$CK$9)</f>
        <v>0</v>
      </c>
      <c r="CL33" s="8"/>
      <c r="CM33" s="8">
        <f>SUM(CL33*D33*E33*F33*I33*$CM$9)</f>
        <v>0</v>
      </c>
      <c r="CN33" s="8"/>
      <c r="CO33" s="8">
        <f>SUM(CN33*D33*E33*F33*I33*$CO$9)</f>
        <v>0</v>
      </c>
      <c r="CP33" s="9">
        <v>1</v>
      </c>
      <c r="CQ33" s="8">
        <f>SUM(CP33*D33*E33*F33*I33*$CQ$9)</f>
        <v>29701.056</v>
      </c>
      <c r="CR33" s="8"/>
      <c r="CS33" s="8">
        <f>SUM(CR33*D33*E33*F33*I33*$CS$9)</f>
        <v>0</v>
      </c>
      <c r="CT33" s="8"/>
      <c r="CU33" s="8">
        <f>SUM(CT33*D33*E33*F33*I33*$CU$9)</f>
        <v>0</v>
      </c>
      <c r="CV33" s="8"/>
      <c r="CW33" s="8">
        <f>SUM(CV33*D33*E33*F33*I33*$CW$9)</f>
        <v>0</v>
      </c>
      <c r="CX33" s="8">
        <v>42</v>
      </c>
      <c r="CY33" s="8">
        <f>SUM(CX33*D33*E33*F33*I33*$CY$9)</f>
        <v>1247444.352</v>
      </c>
      <c r="CZ33" s="8">
        <v>20</v>
      </c>
      <c r="DA33" s="8">
        <f>SUM(CZ33*D33*E33*F33*I33*$DA$9)</f>
        <v>594021.12</v>
      </c>
      <c r="DB33" s="8">
        <v>3</v>
      </c>
      <c r="DC33" s="8">
        <f>SUM(DB33*D33*E33*F33*I33*$DC$9)</f>
        <v>89103.167999999991</v>
      </c>
      <c r="DD33" s="8">
        <v>8</v>
      </c>
      <c r="DE33" s="8">
        <f>SUM(DD33*D33*E33*F33*I33*$DE$9)</f>
        <v>237608.448</v>
      </c>
      <c r="DF33" s="8">
        <v>4</v>
      </c>
      <c r="DG33" s="8">
        <f>SUM(DF33*D33*E33*F33*I33*$DG$9)</f>
        <v>118804.224</v>
      </c>
      <c r="DH33" s="8">
        <v>29</v>
      </c>
      <c r="DI33" s="8">
        <f>SUM(DH33*D33*E33*F33*I33*$DI$9)</f>
        <v>861330.62399999995</v>
      </c>
      <c r="DJ33" s="8">
        <v>8</v>
      </c>
      <c r="DK33" s="8">
        <f>SUM(DJ33*D33*E33*F33*I33*$DK$9)</f>
        <v>237608.448</v>
      </c>
      <c r="DL33" s="8">
        <v>1</v>
      </c>
      <c r="DM33" s="8">
        <f>DL33*D33*E33*F33*I33*$DM$9</f>
        <v>29701.056</v>
      </c>
      <c r="DN33" s="9">
        <v>4</v>
      </c>
      <c r="DO33" s="8">
        <f>SUM(DN33*D33*E33*F33*I33*$DO$9)</f>
        <v>118804.224</v>
      </c>
      <c r="DP33" s="8">
        <v>1</v>
      </c>
      <c r="DQ33" s="8">
        <f>SUM(DP33*D33*E33*F33*I33*$DQ$9)</f>
        <v>29701.056</v>
      </c>
      <c r="DR33" s="8"/>
      <c r="DS33" s="8">
        <f>SUM(DR33*D33*E33*F33*J33*$DS$9)</f>
        <v>0</v>
      </c>
      <c r="DT33" s="10">
        <v>2</v>
      </c>
      <c r="DU33" s="8">
        <f>SUM(DT33*D33*E33*F33*K33*$DU$9)</f>
        <v>90871.088000000003</v>
      </c>
      <c r="DV33" s="6"/>
      <c r="DW33" s="8">
        <f>SUM(DV33*D33*E33*F33*H33*$DW$9)</f>
        <v>0</v>
      </c>
      <c r="DX33" s="8"/>
      <c r="DY33" s="8">
        <f>SUM(DX33*D33*E33*F33*H33*$DY$9)</f>
        <v>0</v>
      </c>
      <c r="DZ33" s="8"/>
      <c r="EA33" s="8">
        <f>SUM(DZ33*D33*E33*F33*H33*$EA$9)</f>
        <v>0</v>
      </c>
      <c r="EB33" s="8"/>
      <c r="EC33" s="8">
        <f>SUM(EB33*D33*E33*F33*H33*$EC$9)</f>
        <v>0</v>
      </c>
      <c r="ED33" s="8"/>
      <c r="EE33" s="8">
        <f t="shared" si="62"/>
        <v>0</v>
      </c>
      <c r="EF33" s="9"/>
      <c r="EG33" s="8">
        <f t="shared" si="65"/>
        <v>0</v>
      </c>
      <c r="EH33" s="11">
        <f t="shared" si="66"/>
        <v>875</v>
      </c>
      <c r="EI33" s="11">
        <f t="shared" si="66"/>
        <v>22307260.976000011</v>
      </c>
      <c r="EJ33" s="84">
        <f t="shared" si="67"/>
        <v>875</v>
      </c>
    </row>
    <row r="34" spans="1:140" s="84" customFormat="1" x14ac:dyDescent="0.25">
      <c r="A34" s="77">
        <v>7</v>
      </c>
      <c r="B34" s="78"/>
      <c r="C34" s="52" t="s">
        <v>176</v>
      </c>
      <c r="D34" s="54">
        <v>11480</v>
      </c>
      <c r="E34" s="48">
        <v>0.98</v>
      </c>
      <c r="F34" s="43">
        <v>1</v>
      </c>
      <c r="G34" s="43"/>
      <c r="H34" s="53"/>
      <c r="I34" s="53"/>
      <c r="J34" s="53"/>
      <c r="K34" s="54">
        <v>2.57</v>
      </c>
      <c r="L34" s="46">
        <f>L35</f>
        <v>0</v>
      </c>
      <c r="M34" s="49">
        <f t="shared" ref="M34:DK34" si="306">SUM(M35)</f>
        <v>0</v>
      </c>
      <c r="N34" s="46">
        <f t="shared" ref="N34" si="307">N35</f>
        <v>0</v>
      </c>
      <c r="O34" s="49">
        <f>SUM(O35)</f>
        <v>0</v>
      </c>
      <c r="P34" s="47">
        <f t="shared" ref="P34" si="308">P35</f>
        <v>0</v>
      </c>
      <c r="Q34" s="49">
        <f>SUM(Q35)</f>
        <v>0</v>
      </c>
      <c r="R34" s="46">
        <f t="shared" ref="R34" si="309">R35</f>
        <v>0</v>
      </c>
      <c r="S34" s="49">
        <f>SUM(S35)</f>
        <v>0</v>
      </c>
      <c r="T34" s="46">
        <f t="shared" ref="T34" si="310">T35</f>
        <v>0</v>
      </c>
      <c r="U34" s="49">
        <f>SUM(U35)</f>
        <v>0</v>
      </c>
      <c r="V34" s="46">
        <f t="shared" ref="V34" si="311">V35</f>
        <v>0</v>
      </c>
      <c r="W34" s="49">
        <f t="shared" si="306"/>
        <v>0</v>
      </c>
      <c r="X34" s="46">
        <f t="shared" ref="X34" si="312">X35</f>
        <v>0</v>
      </c>
      <c r="Y34" s="49">
        <f t="shared" si="306"/>
        <v>0</v>
      </c>
      <c r="Z34" s="46">
        <f t="shared" ref="Z34" si="313">Z35</f>
        <v>0</v>
      </c>
      <c r="AA34" s="49">
        <f t="shared" si="306"/>
        <v>0</v>
      </c>
      <c r="AB34" s="46">
        <f t="shared" ref="AB34" si="314">AB35</f>
        <v>0</v>
      </c>
      <c r="AC34" s="49">
        <f t="shared" si="306"/>
        <v>0</v>
      </c>
      <c r="AD34" s="47">
        <f t="shared" ref="AD34" si="315">AD35</f>
        <v>0</v>
      </c>
      <c r="AE34" s="49">
        <f t="shared" si="306"/>
        <v>0</v>
      </c>
      <c r="AF34" s="46">
        <f t="shared" ref="AF34" si="316">AF35</f>
        <v>0</v>
      </c>
      <c r="AG34" s="49">
        <f t="shared" si="306"/>
        <v>0</v>
      </c>
      <c r="AH34" s="46">
        <f t="shared" ref="AH34" si="317">AH35</f>
        <v>0</v>
      </c>
      <c r="AI34" s="49">
        <f t="shared" si="306"/>
        <v>0</v>
      </c>
      <c r="AJ34" s="46">
        <f t="shared" ref="AJ34" si="318">AJ35</f>
        <v>196</v>
      </c>
      <c r="AK34" s="49">
        <f>SUM(AK35)</f>
        <v>3087109.76</v>
      </c>
      <c r="AL34" s="49">
        <f>SUM(AL35)</f>
        <v>0</v>
      </c>
      <c r="AM34" s="49">
        <f>SUM(AM35)</f>
        <v>0</v>
      </c>
      <c r="AN34" s="46">
        <f t="shared" ref="AN34" si="319">AN35</f>
        <v>0</v>
      </c>
      <c r="AO34" s="49">
        <f t="shared" si="306"/>
        <v>0</v>
      </c>
      <c r="AP34" s="46">
        <f t="shared" ref="AP34" si="320">AP35</f>
        <v>0</v>
      </c>
      <c r="AQ34" s="49">
        <f t="shared" si="306"/>
        <v>0</v>
      </c>
      <c r="AR34" s="46">
        <f t="shared" ref="AR34" si="321">AR35</f>
        <v>0</v>
      </c>
      <c r="AS34" s="49">
        <f t="shared" si="306"/>
        <v>0</v>
      </c>
      <c r="AT34" s="46">
        <f t="shared" ref="AT34" si="322">AT35</f>
        <v>0</v>
      </c>
      <c r="AU34" s="49">
        <f>SUM(AU35)</f>
        <v>0</v>
      </c>
      <c r="AV34" s="46">
        <f t="shared" ref="AV34" si="323">AV35</f>
        <v>0</v>
      </c>
      <c r="AW34" s="49">
        <f>SUM(AW35)</f>
        <v>0</v>
      </c>
      <c r="AX34" s="46">
        <f t="shared" ref="AX34" si="324">AX35</f>
        <v>0</v>
      </c>
      <c r="AY34" s="49">
        <f>SUM(AY35)</f>
        <v>0</v>
      </c>
      <c r="AZ34" s="46">
        <f t="shared" ref="AZ34" si="325">AZ35</f>
        <v>0</v>
      </c>
      <c r="BA34" s="49">
        <f>SUM(BA35)</f>
        <v>0</v>
      </c>
      <c r="BB34" s="46">
        <f t="shared" ref="BB34" si="326">BB35</f>
        <v>0</v>
      </c>
      <c r="BC34" s="49">
        <f>SUM(BC35)</f>
        <v>0</v>
      </c>
      <c r="BD34" s="46">
        <f t="shared" ref="BD34" si="327">BD35</f>
        <v>0</v>
      </c>
      <c r="BE34" s="49">
        <f>SUM(BE35)</f>
        <v>0</v>
      </c>
      <c r="BF34" s="46">
        <f t="shared" ref="BF34" si="328">BF35</f>
        <v>0</v>
      </c>
      <c r="BG34" s="49">
        <f>SUM(BG35)</f>
        <v>0</v>
      </c>
      <c r="BH34" s="46">
        <f t="shared" ref="BH34" si="329">BH35</f>
        <v>0</v>
      </c>
      <c r="BI34" s="49">
        <f>SUM(BI35)</f>
        <v>0</v>
      </c>
      <c r="BJ34" s="46">
        <f t="shared" ref="BJ34" si="330">BJ35</f>
        <v>0</v>
      </c>
      <c r="BK34" s="49">
        <f>SUM(BK35)</f>
        <v>0</v>
      </c>
      <c r="BL34" s="46">
        <f t="shared" ref="BL34" si="331">BL35</f>
        <v>4</v>
      </c>
      <c r="BM34" s="49">
        <f>SUM(BM35)</f>
        <v>63002.239999999991</v>
      </c>
      <c r="BN34" s="46">
        <f t="shared" ref="BN34" si="332">BN35</f>
        <v>0</v>
      </c>
      <c r="BO34" s="49">
        <f>SUM(BO35)</f>
        <v>0</v>
      </c>
      <c r="BP34" s="46">
        <f t="shared" ref="BP34" si="333">BP35</f>
        <v>0</v>
      </c>
      <c r="BQ34" s="49">
        <f>SUM(BQ35)</f>
        <v>0</v>
      </c>
      <c r="BR34" s="46">
        <f>BR35</f>
        <v>0</v>
      </c>
      <c r="BS34" s="49">
        <f>SUM(BS35)</f>
        <v>0</v>
      </c>
      <c r="BT34" s="46">
        <f t="shared" ref="BT34" si="334">BT35</f>
        <v>0</v>
      </c>
      <c r="BU34" s="49">
        <f>SUM(BU35)</f>
        <v>0</v>
      </c>
      <c r="BV34" s="46">
        <f t="shared" ref="BV34" si="335">BV35</f>
        <v>0</v>
      </c>
      <c r="BW34" s="49">
        <f>SUM(BW35)</f>
        <v>0</v>
      </c>
      <c r="BX34" s="46">
        <f t="shared" ref="BX34" si="336">BX35</f>
        <v>0</v>
      </c>
      <c r="BY34" s="49">
        <f>SUM(BY35)</f>
        <v>0</v>
      </c>
      <c r="BZ34" s="46">
        <f t="shared" ref="BZ34" si="337">BZ35</f>
        <v>0</v>
      </c>
      <c r="CA34" s="49">
        <f>SUM(CA35)</f>
        <v>0</v>
      </c>
      <c r="CB34" s="46">
        <f t="shared" ref="CB34" si="338">CB35</f>
        <v>0</v>
      </c>
      <c r="CC34" s="49">
        <f>SUM(CC35)</f>
        <v>0</v>
      </c>
      <c r="CD34" s="46">
        <f t="shared" ref="CD34" si="339">CD35</f>
        <v>1</v>
      </c>
      <c r="CE34" s="49">
        <f>SUM(CE35)</f>
        <v>15750.559999999998</v>
      </c>
      <c r="CF34" s="46">
        <f t="shared" ref="CF34" si="340">CF35</f>
        <v>0</v>
      </c>
      <c r="CG34" s="49">
        <f>SUM(CG35)</f>
        <v>0</v>
      </c>
      <c r="CH34" s="46">
        <f t="shared" ref="CH34" si="341">CH35</f>
        <v>0</v>
      </c>
      <c r="CI34" s="49">
        <f t="shared" si="306"/>
        <v>0</v>
      </c>
      <c r="CJ34" s="46">
        <f t="shared" ref="CJ34" si="342">CJ35</f>
        <v>0</v>
      </c>
      <c r="CK34" s="49">
        <f>SUM(CK35)</f>
        <v>0</v>
      </c>
      <c r="CL34" s="46">
        <f t="shared" ref="CL34" si="343">CL35</f>
        <v>0</v>
      </c>
      <c r="CM34" s="49">
        <f>SUM(CM35)</f>
        <v>0</v>
      </c>
      <c r="CN34" s="46">
        <f t="shared" ref="CN34" si="344">CN35</f>
        <v>0</v>
      </c>
      <c r="CO34" s="49">
        <f t="shared" si="306"/>
        <v>0</v>
      </c>
      <c r="CP34" s="47">
        <f t="shared" ref="CP34" si="345">CP35</f>
        <v>2</v>
      </c>
      <c r="CQ34" s="49">
        <f>SUM(CQ35)</f>
        <v>37801.343999999997</v>
      </c>
      <c r="CR34" s="46">
        <f t="shared" ref="CR34" si="346">CR35</f>
        <v>0</v>
      </c>
      <c r="CS34" s="49">
        <f t="shared" si="306"/>
        <v>0</v>
      </c>
      <c r="CT34" s="46">
        <f t="shared" ref="CT34" si="347">CT35</f>
        <v>0</v>
      </c>
      <c r="CU34" s="49">
        <f>SUM(CU35)</f>
        <v>0</v>
      </c>
      <c r="CV34" s="46">
        <f t="shared" ref="CV34" si="348">CV35</f>
        <v>0</v>
      </c>
      <c r="CW34" s="49">
        <f>SUM(CW35)</f>
        <v>0</v>
      </c>
      <c r="CX34" s="46">
        <f t="shared" ref="CX34" si="349">CX35</f>
        <v>5</v>
      </c>
      <c r="CY34" s="49">
        <f t="shared" si="306"/>
        <v>94503.360000000001</v>
      </c>
      <c r="CZ34" s="46">
        <f t="shared" ref="CZ34" si="350">CZ35</f>
        <v>0</v>
      </c>
      <c r="DA34" s="49">
        <f t="shared" si="306"/>
        <v>0</v>
      </c>
      <c r="DB34" s="46">
        <f t="shared" ref="DB34" si="351">DB35</f>
        <v>0</v>
      </c>
      <c r="DC34" s="49">
        <f t="shared" si="306"/>
        <v>0</v>
      </c>
      <c r="DD34" s="46">
        <f t="shared" ref="DD34" si="352">DD35</f>
        <v>0</v>
      </c>
      <c r="DE34" s="49">
        <f t="shared" si="306"/>
        <v>0</v>
      </c>
      <c r="DF34" s="46">
        <f t="shared" ref="DF34" si="353">DF35</f>
        <v>0</v>
      </c>
      <c r="DG34" s="49">
        <f t="shared" si="306"/>
        <v>0</v>
      </c>
      <c r="DH34" s="46">
        <f t="shared" ref="DH34" si="354">DH35</f>
        <v>0</v>
      </c>
      <c r="DI34" s="49">
        <f t="shared" si="306"/>
        <v>0</v>
      </c>
      <c r="DJ34" s="46">
        <f t="shared" ref="DJ34" si="355">DJ35</f>
        <v>0</v>
      </c>
      <c r="DK34" s="49">
        <f t="shared" si="306"/>
        <v>0</v>
      </c>
      <c r="DL34" s="46">
        <f t="shared" ref="DL34" si="356">DL35</f>
        <v>0</v>
      </c>
      <c r="DM34" s="49">
        <f t="shared" ref="DM34:DU34" si="357">SUM(DM35)</f>
        <v>0</v>
      </c>
      <c r="DN34" s="47">
        <f t="shared" ref="DN34" si="358">DN35</f>
        <v>0</v>
      </c>
      <c r="DO34" s="49">
        <f t="shared" si="357"/>
        <v>0</v>
      </c>
      <c r="DP34" s="46">
        <f t="shared" ref="DP34" si="359">DP35</f>
        <v>0</v>
      </c>
      <c r="DQ34" s="49">
        <f t="shared" si="357"/>
        <v>0</v>
      </c>
      <c r="DR34" s="46">
        <f t="shared" ref="DR34" si="360">DR35</f>
        <v>0</v>
      </c>
      <c r="DS34" s="49">
        <f t="shared" si="357"/>
        <v>0</v>
      </c>
      <c r="DT34" s="46">
        <f t="shared" ref="DT34" si="361">DT35</f>
        <v>0</v>
      </c>
      <c r="DU34" s="49">
        <f t="shared" si="357"/>
        <v>0</v>
      </c>
      <c r="DV34" s="49">
        <f>SUM(DV35)</f>
        <v>0</v>
      </c>
      <c r="DW34" s="49">
        <f>SUM(DW35)</f>
        <v>0</v>
      </c>
      <c r="DX34" s="46">
        <f>DX35</f>
        <v>0</v>
      </c>
      <c r="DY34" s="49">
        <f>SUM(DY35)</f>
        <v>0</v>
      </c>
      <c r="DZ34" s="46">
        <f t="shared" ref="DZ34" si="362">DZ35</f>
        <v>0</v>
      </c>
      <c r="EA34" s="49">
        <f>SUM(EA35)</f>
        <v>0</v>
      </c>
      <c r="EB34" s="46">
        <f t="shared" ref="EB34" si="363">EB35</f>
        <v>0</v>
      </c>
      <c r="EC34" s="49">
        <f>SUM(EC35)</f>
        <v>0</v>
      </c>
      <c r="ED34" s="49">
        <f t="shared" ref="ED34:EI34" si="364">SUM(ED35)</f>
        <v>0</v>
      </c>
      <c r="EE34" s="49">
        <f t="shared" si="364"/>
        <v>0</v>
      </c>
      <c r="EF34" s="49">
        <f t="shared" si="364"/>
        <v>0</v>
      </c>
      <c r="EG34" s="49">
        <f t="shared" si="364"/>
        <v>0</v>
      </c>
      <c r="EH34" s="49">
        <f t="shared" si="364"/>
        <v>208</v>
      </c>
      <c r="EI34" s="49">
        <f t="shared" si="364"/>
        <v>3298167.2639999995</v>
      </c>
    </row>
    <row r="35" spans="1:140" s="84" customFormat="1" ht="30" x14ac:dyDescent="0.25">
      <c r="A35" s="12"/>
      <c r="B35" s="1">
        <v>13</v>
      </c>
      <c r="C35" s="20" t="s">
        <v>177</v>
      </c>
      <c r="D35" s="21">
        <v>11480</v>
      </c>
      <c r="E35" s="7">
        <v>0.98</v>
      </c>
      <c r="F35" s="13">
        <v>1</v>
      </c>
      <c r="G35" s="13"/>
      <c r="H35" s="21">
        <v>1.4</v>
      </c>
      <c r="I35" s="21">
        <v>1.68</v>
      </c>
      <c r="J35" s="21">
        <v>2.23</v>
      </c>
      <c r="K35" s="21">
        <v>2.57</v>
      </c>
      <c r="L35" s="8"/>
      <c r="M35" s="8">
        <f t="shared" si="63"/>
        <v>0</v>
      </c>
      <c r="N35" s="8"/>
      <c r="O35" s="8">
        <f>N35*D35*E35*F35*H35*$O$9</f>
        <v>0</v>
      </c>
      <c r="P35" s="9"/>
      <c r="Q35" s="8">
        <f>P35*D35*E35*F35*H35*$Q$9</f>
        <v>0</v>
      </c>
      <c r="R35" s="8"/>
      <c r="S35" s="8">
        <f>SUM(R35*D35*E35*F35*H35*$S$9)</f>
        <v>0</v>
      </c>
      <c r="T35" s="8"/>
      <c r="U35" s="8">
        <f>SUM(T35*D35*E35*F35*H35*$U$9)</f>
        <v>0</v>
      </c>
      <c r="V35" s="8"/>
      <c r="W35" s="8">
        <f t="shared" si="64"/>
        <v>0</v>
      </c>
      <c r="X35" s="8"/>
      <c r="Y35" s="8">
        <f>SUM(X35*D35*E35*F35*H35*$Y$9)</f>
        <v>0</v>
      </c>
      <c r="Z35" s="8"/>
      <c r="AA35" s="8">
        <f>SUM(Z35*D35*E35*F35*H35*$AA$9)</f>
        <v>0</v>
      </c>
      <c r="AB35" s="8"/>
      <c r="AC35" s="8">
        <f>SUM(AB35*D35*E35*F35*I35*$AC$9)</f>
        <v>0</v>
      </c>
      <c r="AD35" s="9"/>
      <c r="AE35" s="8">
        <f>SUM(AD35*D35*E35*F35*I35*$AE$9)</f>
        <v>0</v>
      </c>
      <c r="AF35" s="8"/>
      <c r="AG35" s="8">
        <f>SUM(AF35*D35*E35*F35*H35*$AG$9)</f>
        <v>0</v>
      </c>
      <c r="AH35" s="8"/>
      <c r="AI35" s="8">
        <f>SUM(AH35*D35*E35*F35*H35*$AI$9)</f>
        <v>0</v>
      </c>
      <c r="AJ35" s="8">
        <v>196</v>
      </c>
      <c r="AK35" s="8">
        <f>SUM(AJ35*D35*E35*F35*H35*$AK$9)</f>
        <v>3087109.76</v>
      </c>
      <c r="AL35" s="8"/>
      <c r="AM35" s="8">
        <f>SUM(AL35*D35*E35*F35*H35*$AM$9)</f>
        <v>0</v>
      </c>
      <c r="AN35" s="8"/>
      <c r="AO35" s="8">
        <f>SUM(D35*E35*F35*H35*AN35*$AO$9)</f>
        <v>0</v>
      </c>
      <c r="AP35" s="8"/>
      <c r="AQ35" s="8">
        <f>SUM(AP35*D35*E35*F35*H35*$AQ$9)</f>
        <v>0</v>
      </c>
      <c r="AR35" s="8"/>
      <c r="AS35" s="8">
        <f>SUM(AR35*D35*E35*F35*H35*$AS$9)</f>
        <v>0</v>
      </c>
      <c r="AT35" s="8"/>
      <c r="AU35" s="8">
        <f>SUM(AT35*D35*E35*F35*H35*$AU$9)</f>
        <v>0</v>
      </c>
      <c r="AV35" s="8"/>
      <c r="AW35" s="8">
        <f>SUM(AV35*D35*E35*F35*H35*$AW$9)</f>
        <v>0</v>
      </c>
      <c r="AX35" s="8"/>
      <c r="AY35" s="8">
        <f>SUM(AX35*D35*E35*F35*H35*$AY$9)</f>
        <v>0</v>
      </c>
      <c r="AZ35" s="8"/>
      <c r="BA35" s="8">
        <f>SUM(AZ35*D35*E35*F35*H35*$BA$9)</f>
        <v>0</v>
      </c>
      <c r="BB35" s="8"/>
      <c r="BC35" s="8">
        <f>SUM(BB35*D35*E35*F35*H35*$BC$9)</f>
        <v>0</v>
      </c>
      <c r="BD35" s="8"/>
      <c r="BE35" s="8">
        <f>BD35*D35*E35*F35*H35*$BE$9</f>
        <v>0</v>
      </c>
      <c r="BF35" s="8"/>
      <c r="BG35" s="8">
        <f>BF35*D35*E35*F35*H35*$BG$9</f>
        <v>0</v>
      </c>
      <c r="BH35" s="8"/>
      <c r="BI35" s="8">
        <f>BH35*D35*E35*F35*H35*$BI$9</f>
        <v>0</v>
      </c>
      <c r="BJ35" s="8"/>
      <c r="BK35" s="8">
        <f>SUM(BJ35*D35*E35*F35*H35*$BK$9)</f>
        <v>0</v>
      </c>
      <c r="BL35" s="8">
        <v>4</v>
      </c>
      <c r="BM35" s="8">
        <f>SUM(BL35*D35*E35*F35*H35*$BM$9)</f>
        <v>63002.239999999991</v>
      </c>
      <c r="BN35" s="8"/>
      <c r="BO35" s="8">
        <f>SUM(BN35*D35*E35*F35*H35*$BO$9)</f>
        <v>0</v>
      </c>
      <c r="BP35" s="8"/>
      <c r="BQ35" s="8">
        <f>SUM(BP35*D35*E35*F35*H35*$BQ$9)</f>
        <v>0</v>
      </c>
      <c r="BR35" s="8"/>
      <c r="BS35" s="8">
        <f>SUM(BR35*D35*E35*F35*H35*$BS$9)</f>
        <v>0</v>
      </c>
      <c r="BT35" s="8"/>
      <c r="BU35" s="8">
        <f>BT35*D35*E35*F35*H35*$BU$9</f>
        <v>0</v>
      </c>
      <c r="BV35" s="8"/>
      <c r="BW35" s="8">
        <f>SUM(BV35*D35*E35*F35*H35*$BW$9)</f>
        <v>0</v>
      </c>
      <c r="BX35" s="8"/>
      <c r="BY35" s="8">
        <f>SUM(BX35*D35*E35*F35*H35*$BY$9)</f>
        <v>0</v>
      </c>
      <c r="BZ35" s="8"/>
      <c r="CA35" s="8">
        <f>SUM(BZ35*D35*E35*F35*H35*$CA$9)</f>
        <v>0</v>
      </c>
      <c r="CB35" s="8"/>
      <c r="CC35" s="8">
        <f>SUM(CB35*D35*E35*F35*H35*$CC$9)</f>
        <v>0</v>
      </c>
      <c r="CD35" s="8">
        <v>1</v>
      </c>
      <c r="CE35" s="8">
        <f>CD35*D35*E35*F35*H35*$CE$9</f>
        <v>15750.559999999998</v>
      </c>
      <c r="CF35" s="8"/>
      <c r="CG35" s="8">
        <f>SUM(CF35*D35*E35*F35*H35*$CG$9)</f>
        <v>0</v>
      </c>
      <c r="CH35" s="8"/>
      <c r="CI35" s="8">
        <f>SUM(CH35*D35*E35*F35*I35*$CI$9)</f>
        <v>0</v>
      </c>
      <c r="CJ35" s="8"/>
      <c r="CK35" s="8">
        <f>SUM(CJ35*D35*E35*F35*I35*$CK$9)</f>
        <v>0</v>
      </c>
      <c r="CL35" s="8"/>
      <c r="CM35" s="8">
        <f>SUM(CL35*D35*E35*F35*I35*$CM$9)</f>
        <v>0</v>
      </c>
      <c r="CN35" s="8"/>
      <c r="CO35" s="8">
        <f>SUM(CN35*D35*E35*F35*I35*$CO$9)</f>
        <v>0</v>
      </c>
      <c r="CP35" s="9">
        <v>2</v>
      </c>
      <c r="CQ35" s="8">
        <f>SUM(CP35*D35*E35*F35*I35*$CQ$9)</f>
        <v>37801.343999999997</v>
      </c>
      <c r="CR35" s="8"/>
      <c r="CS35" s="8">
        <f>SUM(CR35*D35*E35*F35*I35*$CS$9)</f>
        <v>0</v>
      </c>
      <c r="CT35" s="8"/>
      <c r="CU35" s="8">
        <f>SUM(CT35*D35*E35*F35*I35*$CU$9)</f>
        <v>0</v>
      </c>
      <c r="CV35" s="8"/>
      <c r="CW35" s="8">
        <f>SUM(CV35*D35*E35*F35*I35*$CW$9)</f>
        <v>0</v>
      </c>
      <c r="CX35" s="8">
        <v>5</v>
      </c>
      <c r="CY35" s="8">
        <f>SUM(CX35*D35*E35*F35*I35*$CY$9)</f>
        <v>94503.360000000001</v>
      </c>
      <c r="CZ35" s="8"/>
      <c r="DA35" s="8">
        <f>SUM(CZ35*D35*E35*F35*I35*$DA$9)</f>
        <v>0</v>
      </c>
      <c r="DB35" s="8"/>
      <c r="DC35" s="8">
        <f>SUM(DB35*D35*E35*F35*I35*$DC$9)</f>
        <v>0</v>
      </c>
      <c r="DD35" s="8"/>
      <c r="DE35" s="8">
        <f>SUM(DD35*D35*E35*F35*I35*$DE$9)</f>
        <v>0</v>
      </c>
      <c r="DF35" s="8"/>
      <c r="DG35" s="8">
        <f>SUM(DF35*D35*E35*F35*I35*$DG$9)</f>
        <v>0</v>
      </c>
      <c r="DH35" s="8"/>
      <c r="DI35" s="8">
        <f>SUM(DH35*D35*E35*F35*I35*$DI$9)</f>
        <v>0</v>
      </c>
      <c r="DJ35" s="8"/>
      <c r="DK35" s="8">
        <f>SUM(DJ35*D35*E35*F35*I35*$DK$9)</f>
        <v>0</v>
      </c>
      <c r="DL35" s="8"/>
      <c r="DM35" s="8">
        <f>DL35*D35*E35*F35*I35*$DM$9</f>
        <v>0</v>
      </c>
      <c r="DN35" s="9"/>
      <c r="DO35" s="8">
        <f>SUM(DN35*D35*E35*F35*I35*$DO$9)</f>
        <v>0</v>
      </c>
      <c r="DP35" s="8"/>
      <c r="DQ35" s="8">
        <f>SUM(DP35*D35*E35*F35*I35*$DQ$9)</f>
        <v>0</v>
      </c>
      <c r="DR35" s="8"/>
      <c r="DS35" s="8">
        <f>SUM(DR35*D35*E35*F35*J35*$DS$9)</f>
        <v>0</v>
      </c>
      <c r="DT35" s="10"/>
      <c r="DU35" s="8">
        <f>SUM(DT35*D35*E35*F35*K35*$DU$9)</f>
        <v>0</v>
      </c>
      <c r="DV35" s="8"/>
      <c r="DW35" s="8">
        <f>SUM(DV35*D35*E35*F35*H35*$DW$9)</f>
        <v>0</v>
      </c>
      <c r="DX35" s="8"/>
      <c r="DY35" s="8">
        <f>SUM(DX35*D35*E35*F35*H35*$DY$9)</f>
        <v>0</v>
      </c>
      <c r="DZ35" s="8"/>
      <c r="EA35" s="8">
        <f>SUM(DZ35*D35*E35*F35*H35*$EA$9)</f>
        <v>0</v>
      </c>
      <c r="EB35" s="8"/>
      <c r="EC35" s="8">
        <f>SUM(EB35*D35*E35*F35*H35*$EC$9)</f>
        <v>0</v>
      </c>
      <c r="ED35" s="8"/>
      <c r="EE35" s="8">
        <f t="shared" si="62"/>
        <v>0</v>
      </c>
      <c r="EF35" s="9"/>
      <c r="EG35" s="8">
        <f t="shared" si="65"/>
        <v>0</v>
      </c>
      <c r="EH35" s="11">
        <f t="shared" si="66"/>
        <v>208</v>
      </c>
      <c r="EI35" s="11">
        <f t="shared" si="66"/>
        <v>3298167.2639999995</v>
      </c>
      <c r="EJ35" s="84">
        <f t="shared" si="67"/>
        <v>208</v>
      </c>
    </row>
    <row r="36" spans="1:140" s="84" customFormat="1" x14ac:dyDescent="0.25">
      <c r="A36" s="77">
        <v>8</v>
      </c>
      <c r="B36" s="78"/>
      <c r="C36" s="52" t="s">
        <v>178</v>
      </c>
      <c r="D36" s="54">
        <v>11480</v>
      </c>
      <c r="E36" s="48">
        <v>9.23</v>
      </c>
      <c r="F36" s="43">
        <v>1</v>
      </c>
      <c r="G36" s="43"/>
      <c r="H36" s="53"/>
      <c r="I36" s="53"/>
      <c r="J36" s="53"/>
      <c r="K36" s="54">
        <v>2.57</v>
      </c>
      <c r="L36" s="46">
        <f>SUM(L37:L39)</f>
        <v>0</v>
      </c>
      <c r="M36" s="49">
        <f t="shared" ref="M36:DK36" si="365">SUM(M37:M39)</f>
        <v>0</v>
      </c>
      <c r="N36" s="46">
        <f t="shared" si="365"/>
        <v>0</v>
      </c>
      <c r="O36" s="49">
        <f t="shared" si="365"/>
        <v>0</v>
      </c>
      <c r="P36" s="47">
        <f t="shared" si="365"/>
        <v>0</v>
      </c>
      <c r="Q36" s="49">
        <f t="shared" si="365"/>
        <v>0</v>
      </c>
      <c r="R36" s="46">
        <f t="shared" si="365"/>
        <v>0</v>
      </c>
      <c r="S36" s="49">
        <f t="shared" si="365"/>
        <v>0</v>
      </c>
      <c r="T36" s="46">
        <f t="shared" si="365"/>
        <v>0</v>
      </c>
      <c r="U36" s="49">
        <f t="shared" si="365"/>
        <v>0</v>
      </c>
      <c r="V36" s="46">
        <f t="shared" si="365"/>
        <v>0</v>
      </c>
      <c r="W36" s="49">
        <f t="shared" si="365"/>
        <v>0</v>
      </c>
      <c r="X36" s="46">
        <f t="shared" si="365"/>
        <v>0</v>
      </c>
      <c r="Y36" s="49">
        <f t="shared" si="365"/>
        <v>0</v>
      </c>
      <c r="Z36" s="46">
        <f t="shared" si="365"/>
        <v>0</v>
      </c>
      <c r="AA36" s="49">
        <f t="shared" si="365"/>
        <v>0</v>
      </c>
      <c r="AB36" s="46">
        <f t="shared" si="365"/>
        <v>0</v>
      </c>
      <c r="AC36" s="49">
        <f t="shared" si="365"/>
        <v>0</v>
      </c>
      <c r="AD36" s="47">
        <f t="shared" si="365"/>
        <v>0</v>
      </c>
      <c r="AE36" s="49">
        <f t="shared" si="365"/>
        <v>0</v>
      </c>
      <c r="AF36" s="46">
        <f t="shared" si="365"/>
        <v>0</v>
      </c>
      <c r="AG36" s="49">
        <f t="shared" si="365"/>
        <v>0</v>
      </c>
      <c r="AH36" s="46">
        <f t="shared" si="365"/>
        <v>0</v>
      </c>
      <c r="AI36" s="49">
        <f t="shared" si="365"/>
        <v>0</v>
      </c>
      <c r="AJ36" s="46">
        <f>SUM(AJ37:AJ39)</f>
        <v>0</v>
      </c>
      <c r="AK36" s="49">
        <f>SUM(AK37:AK39)</f>
        <v>0</v>
      </c>
      <c r="AL36" s="49">
        <f>SUM(AL37:AL39)</f>
        <v>0</v>
      </c>
      <c r="AM36" s="49">
        <f>SUM(AM37:AM39)</f>
        <v>0</v>
      </c>
      <c r="AN36" s="46">
        <f t="shared" si="365"/>
        <v>0</v>
      </c>
      <c r="AO36" s="49">
        <f t="shared" si="365"/>
        <v>0</v>
      </c>
      <c r="AP36" s="46">
        <f t="shared" si="365"/>
        <v>0</v>
      </c>
      <c r="AQ36" s="49">
        <f t="shared" si="365"/>
        <v>0</v>
      </c>
      <c r="AR36" s="46">
        <f t="shared" si="365"/>
        <v>0</v>
      </c>
      <c r="AS36" s="49">
        <f t="shared" si="365"/>
        <v>0</v>
      </c>
      <c r="AT36" s="46">
        <f t="shared" si="365"/>
        <v>0</v>
      </c>
      <c r="AU36" s="49">
        <f>SUM(AU37:AU39)</f>
        <v>0</v>
      </c>
      <c r="AV36" s="46">
        <f t="shared" ref="AV36:CH36" si="366">SUM(AV37:AV39)</f>
        <v>0</v>
      </c>
      <c r="AW36" s="49">
        <f t="shared" si="366"/>
        <v>0</v>
      </c>
      <c r="AX36" s="46">
        <f t="shared" si="366"/>
        <v>0</v>
      </c>
      <c r="AY36" s="49">
        <f t="shared" si="366"/>
        <v>0</v>
      </c>
      <c r="AZ36" s="46">
        <f t="shared" si="366"/>
        <v>0</v>
      </c>
      <c r="BA36" s="49">
        <f t="shared" si="366"/>
        <v>0</v>
      </c>
      <c r="BB36" s="46">
        <f t="shared" si="366"/>
        <v>0</v>
      </c>
      <c r="BC36" s="49">
        <f t="shared" si="366"/>
        <v>0</v>
      </c>
      <c r="BD36" s="46">
        <f t="shared" si="366"/>
        <v>0</v>
      </c>
      <c r="BE36" s="49">
        <f t="shared" si="366"/>
        <v>0</v>
      </c>
      <c r="BF36" s="46">
        <f t="shared" si="366"/>
        <v>0</v>
      </c>
      <c r="BG36" s="49">
        <f t="shared" si="366"/>
        <v>0</v>
      </c>
      <c r="BH36" s="46">
        <f t="shared" si="366"/>
        <v>0</v>
      </c>
      <c r="BI36" s="49">
        <f t="shared" si="366"/>
        <v>0</v>
      </c>
      <c r="BJ36" s="46">
        <f t="shared" si="366"/>
        <v>0</v>
      </c>
      <c r="BK36" s="49">
        <f t="shared" si="366"/>
        <v>0</v>
      </c>
      <c r="BL36" s="46">
        <f t="shared" si="366"/>
        <v>0</v>
      </c>
      <c r="BM36" s="49">
        <f t="shared" si="366"/>
        <v>0</v>
      </c>
      <c r="BN36" s="46">
        <f t="shared" si="366"/>
        <v>0</v>
      </c>
      <c r="BO36" s="49">
        <f t="shared" si="366"/>
        <v>0</v>
      </c>
      <c r="BP36" s="46">
        <f t="shared" si="366"/>
        <v>0</v>
      </c>
      <c r="BQ36" s="49">
        <f t="shared" si="366"/>
        <v>0</v>
      </c>
      <c r="BR36" s="46">
        <f t="shared" si="366"/>
        <v>0</v>
      </c>
      <c r="BS36" s="49">
        <f t="shared" si="366"/>
        <v>0</v>
      </c>
      <c r="BT36" s="46">
        <f t="shared" si="366"/>
        <v>0</v>
      </c>
      <c r="BU36" s="49">
        <f t="shared" si="366"/>
        <v>0</v>
      </c>
      <c r="BV36" s="46">
        <f t="shared" si="366"/>
        <v>0</v>
      </c>
      <c r="BW36" s="49">
        <f t="shared" si="366"/>
        <v>0</v>
      </c>
      <c r="BX36" s="46">
        <f t="shared" si="366"/>
        <v>0</v>
      </c>
      <c r="BY36" s="49">
        <f t="shared" si="366"/>
        <v>0</v>
      </c>
      <c r="BZ36" s="46">
        <f t="shared" si="366"/>
        <v>0</v>
      </c>
      <c r="CA36" s="49">
        <f t="shared" si="366"/>
        <v>0</v>
      </c>
      <c r="CB36" s="46">
        <f t="shared" si="366"/>
        <v>0</v>
      </c>
      <c r="CC36" s="49">
        <f t="shared" si="366"/>
        <v>0</v>
      </c>
      <c r="CD36" s="46">
        <f t="shared" si="366"/>
        <v>0</v>
      </c>
      <c r="CE36" s="49">
        <f t="shared" si="366"/>
        <v>0</v>
      </c>
      <c r="CF36" s="46">
        <f t="shared" si="366"/>
        <v>0</v>
      </c>
      <c r="CG36" s="49">
        <f t="shared" si="366"/>
        <v>0</v>
      </c>
      <c r="CH36" s="46">
        <f t="shared" si="366"/>
        <v>0</v>
      </c>
      <c r="CI36" s="49">
        <f t="shared" si="365"/>
        <v>0</v>
      </c>
      <c r="CJ36" s="46">
        <f>SUM(CJ37:CJ39)</f>
        <v>0</v>
      </c>
      <c r="CK36" s="49">
        <f>SUM(CK37:CK39)</f>
        <v>0</v>
      </c>
      <c r="CL36" s="46">
        <f>SUM(CL37:CL39)</f>
        <v>0</v>
      </c>
      <c r="CM36" s="49">
        <f>SUM(CM37:CM39)</f>
        <v>0</v>
      </c>
      <c r="CN36" s="46">
        <f t="shared" si="365"/>
        <v>0</v>
      </c>
      <c r="CO36" s="49">
        <f t="shared" si="365"/>
        <v>0</v>
      </c>
      <c r="CP36" s="47">
        <f>SUM(CP37:CP39)</f>
        <v>0</v>
      </c>
      <c r="CQ36" s="49">
        <f>SUM(CQ37:CQ39)</f>
        <v>0</v>
      </c>
      <c r="CR36" s="46">
        <f t="shared" si="365"/>
        <v>0</v>
      </c>
      <c r="CS36" s="49">
        <f t="shared" si="365"/>
        <v>0</v>
      </c>
      <c r="CT36" s="46">
        <f>SUM(CT37:CT39)</f>
        <v>0</v>
      </c>
      <c r="CU36" s="49">
        <f>SUM(CU37:CU39)</f>
        <v>0</v>
      </c>
      <c r="CV36" s="46">
        <f>SUM(CV37:CV39)</f>
        <v>0</v>
      </c>
      <c r="CW36" s="49">
        <f>SUM(CW37:CW39)</f>
        <v>0</v>
      </c>
      <c r="CX36" s="46">
        <f t="shared" si="365"/>
        <v>0</v>
      </c>
      <c r="CY36" s="49">
        <f t="shared" si="365"/>
        <v>0</v>
      </c>
      <c r="CZ36" s="46">
        <f t="shared" si="365"/>
        <v>0</v>
      </c>
      <c r="DA36" s="49">
        <f t="shared" si="365"/>
        <v>0</v>
      </c>
      <c r="DB36" s="46">
        <f t="shared" si="365"/>
        <v>0</v>
      </c>
      <c r="DC36" s="49">
        <f t="shared" si="365"/>
        <v>0</v>
      </c>
      <c r="DD36" s="46">
        <f t="shared" si="365"/>
        <v>0</v>
      </c>
      <c r="DE36" s="49">
        <f t="shared" si="365"/>
        <v>0</v>
      </c>
      <c r="DF36" s="46">
        <f t="shared" si="365"/>
        <v>0</v>
      </c>
      <c r="DG36" s="49">
        <f t="shared" si="365"/>
        <v>0</v>
      </c>
      <c r="DH36" s="46">
        <f t="shared" si="365"/>
        <v>0</v>
      </c>
      <c r="DI36" s="49">
        <f t="shared" si="365"/>
        <v>0</v>
      </c>
      <c r="DJ36" s="46">
        <f t="shared" si="365"/>
        <v>0</v>
      </c>
      <c r="DK36" s="49">
        <f t="shared" si="365"/>
        <v>0</v>
      </c>
      <c r="DL36" s="46">
        <f t="shared" ref="DL36:EI36" si="367">SUM(DL37:DL39)</f>
        <v>0</v>
      </c>
      <c r="DM36" s="49">
        <f t="shared" si="367"/>
        <v>0</v>
      </c>
      <c r="DN36" s="47">
        <f t="shared" si="367"/>
        <v>0</v>
      </c>
      <c r="DO36" s="49">
        <f t="shared" si="367"/>
        <v>0</v>
      </c>
      <c r="DP36" s="46">
        <f t="shared" si="367"/>
        <v>0</v>
      </c>
      <c r="DQ36" s="49">
        <f t="shared" si="367"/>
        <v>0</v>
      </c>
      <c r="DR36" s="46">
        <f t="shared" si="367"/>
        <v>0</v>
      </c>
      <c r="DS36" s="49">
        <f t="shared" si="367"/>
        <v>0</v>
      </c>
      <c r="DT36" s="46">
        <f t="shared" si="367"/>
        <v>0</v>
      </c>
      <c r="DU36" s="49">
        <f t="shared" si="367"/>
        <v>0</v>
      </c>
      <c r="DV36" s="49">
        <f t="shared" si="367"/>
        <v>0</v>
      </c>
      <c r="DW36" s="49">
        <f t="shared" si="367"/>
        <v>0</v>
      </c>
      <c r="DX36" s="46">
        <f t="shared" si="367"/>
        <v>0</v>
      </c>
      <c r="DY36" s="49">
        <f t="shared" si="367"/>
        <v>0</v>
      </c>
      <c r="DZ36" s="46">
        <f t="shared" si="367"/>
        <v>0</v>
      </c>
      <c r="EA36" s="49">
        <f t="shared" si="367"/>
        <v>0</v>
      </c>
      <c r="EB36" s="46">
        <f t="shared" si="367"/>
        <v>0</v>
      </c>
      <c r="EC36" s="49">
        <f t="shared" si="367"/>
        <v>0</v>
      </c>
      <c r="ED36" s="46">
        <f t="shared" si="367"/>
        <v>0</v>
      </c>
      <c r="EE36" s="46">
        <f t="shared" si="367"/>
        <v>0</v>
      </c>
      <c r="EF36" s="46">
        <f t="shared" si="367"/>
        <v>0</v>
      </c>
      <c r="EG36" s="46">
        <f t="shared" si="367"/>
        <v>0</v>
      </c>
      <c r="EH36" s="46">
        <f t="shared" si="367"/>
        <v>0</v>
      </c>
      <c r="EI36" s="46">
        <f t="shared" si="367"/>
        <v>0</v>
      </c>
      <c r="EJ36" s="84">
        <f t="shared" si="67"/>
        <v>0</v>
      </c>
    </row>
    <row r="37" spans="1:140" s="86" customFormat="1" ht="30" x14ac:dyDescent="0.25">
      <c r="A37" s="55"/>
      <c r="B37" s="57">
        <v>14</v>
      </c>
      <c r="C37" s="22" t="s">
        <v>179</v>
      </c>
      <c r="D37" s="21">
        <v>11480</v>
      </c>
      <c r="E37" s="13">
        <v>14.23</v>
      </c>
      <c r="F37" s="58">
        <v>1</v>
      </c>
      <c r="G37" s="58"/>
      <c r="H37" s="21">
        <v>1.4</v>
      </c>
      <c r="I37" s="21">
        <v>1.68</v>
      </c>
      <c r="J37" s="21">
        <v>2.23</v>
      </c>
      <c r="K37" s="21">
        <v>2.57</v>
      </c>
      <c r="L37" s="8">
        <v>0</v>
      </c>
      <c r="M37" s="8">
        <f t="shared" si="63"/>
        <v>0</v>
      </c>
      <c r="N37" s="8"/>
      <c r="O37" s="8">
        <f>N37*D37*E37*F37*H37*$O$9</f>
        <v>0</v>
      </c>
      <c r="P37" s="9">
        <v>0</v>
      </c>
      <c r="Q37" s="8">
        <f>P37*D37*E37*F37*H37*$Q$9</f>
        <v>0</v>
      </c>
      <c r="R37" s="8">
        <v>0</v>
      </c>
      <c r="S37" s="8">
        <f>SUM(R37*D37*E37*F37*H37*$S$9)</f>
        <v>0</v>
      </c>
      <c r="T37" s="8"/>
      <c r="U37" s="8">
        <f>SUM(T37*D37*E37*F37*H37*$U$9)</f>
        <v>0</v>
      </c>
      <c r="V37" s="8"/>
      <c r="W37" s="8">
        <f t="shared" si="64"/>
        <v>0</v>
      </c>
      <c r="X37" s="8">
        <v>0</v>
      </c>
      <c r="Y37" s="8">
        <f>SUM(X37*D37*E37*F37*H37*$Y$9)</f>
        <v>0</v>
      </c>
      <c r="Z37" s="8">
        <v>0</v>
      </c>
      <c r="AA37" s="8">
        <f>SUM(Z37*D37*E37*F37*H37*$AA$9)</f>
        <v>0</v>
      </c>
      <c r="AB37" s="8"/>
      <c r="AC37" s="8">
        <f>SUM(AB37*D37*E37*F37*I37*$AC$9)</f>
        <v>0</v>
      </c>
      <c r="AD37" s="9">
        <v>0</v>
      </c>
      <c r="AE37" s="8">
        <f>SUM(AD37*D37*E37*F37*I37*$AE$9)</f>
        <v>0</v>
      </c>
      <c r="AF37" s="8"/>
      <c r="AG37" s="8">
        <f>SUM(AF37*D37*E37*F37*H37*$AG$9)</f>
        <v>0</v>
      </c>
      <c r="AH37" s="8"/>
      <c r="AI37" s="8">
        <f>SUM(AH37*D37*E37*F37*H37*$AI$9)</f>
        <v>0</v>
      </c>
      <c r="AJ37" s="8">
        <v>0</v>
      </c>
      <c r="AK37" s="8">
        <f>SUM(AJ37*D37*E37*F37*H37*$AK$9)</f>
        <v>0</v>
      </c>
      <c r="AL37" s="6"/>
      <c r="AM37" s="8">
        <f>SUM(AL37*D37*E37*F37*H37*$AM$9)</f>
        <v>0</v>
      </c>
      <c r="AN37" s="8">
        <v>0</v>
      </c>
      <c r="AO37" s="8">
        <f>SUM(D37*E37*F37*H37*AN37*$AO$9)</f>
        <v>0</v>
      </c>
      <c r="AP37" s="8"/>
      <c r="AQ37" s="8">
        <f>SUM(AP37*D37*E37*F37*H37*$AQ$9)</f>
        <v>0</v>
      </c>
      <c r="AR37" s="8"/>
      <c r="AS37" s="8">
        <f>SUM(AR37*D37*E37*F37*H37*$AS$9)</f>
        <v>0</v>
      </c>
      <c r="AT37" s="8">
        <v>0</v>
      </c>
      <c r="AU37" s="8">
        <f>SUM(AT37*D37*E37*F37*H37*$AU$9)</f>
        <v>0</v>
      </c>
      <c r="AV37" s="8"/>
      <c r="AW37" s="8">
        <f>SUM(AV37*D37*E37*F37*H37*$AW$9)</f>
        <v>0</v>
      </c>
      <c r="AX37" s="8"/>
      <c r="AY37" s="8">
        <f>SUM(AX37*D37*E37*F37*H37*$AY$9)</f>
        <v>0</v>
      </c>
      <c r="AZ37" s="8"/>
      <c r="BA37" s="8">
        <f>SUM(AZ37*D37*E37*F37*H37*$BA$9)</f>
        <v>0</v>
      </c>
      <c r="BB37" s="8"/>
      <c r="BC37" s="8">
        <f>SUM(BB37*D37*E37*F37*H37*$BC$9)</f>
        <v>0</v>
      </c>
      <c r="BD37" s="8"/>
      <c r="BE37" s="8">
        <f>BD37*D37*E37*F37*H37*$BE$9</f>
        <v>0</v>
      </c>
      <c r="BF37" s="8"/>
      <c r="BG37" s="8">
        <f>BF37*D37*E37*F37*H37*$BG$9</f>
        <v>0</v>
      </c>
      <c r="BH37" s="8"/>
      <c r="BI37" s="8">
        <f>BH37*D37*E37*F37*H37*$BI$9</f>
        <v>0</v>
      </c>
      <c r="BJ37" s="8"/>
      <c r="BK37" s="8">
        <f>SUM(BJ37*D37*E37*F37*H37*$BK$9)</f>
        <v>0</v>
      </c>
      <c r="BL37" s="8"/>
      <c r="BM37" s="8">
        <f>SUM(BL37*D37*E37*F37*H37*$BM$9)</f>
        <v>0</v>
      </c>
      <c r="BN37" s="8"/>
      <c r="BO37" s="8">
        <f>SUM(BN37*D37*E37*F37*H37*$BO$9)</f>
        <v>0</v>
      </c>
      <c r="BP37" s="8"/>
      <c r="BQ37" s="8">
        <f>SUM(BP37*D37*E37*F37*H37*$BQ$9)</f>
        <v>0</v>
      </c>
      <c r="BR37" s="8"/>
      <c r="BS37" s="8">
        <f>SUM(BR37*D37*E37*F37*H37*$BS$9)</f>
        <v>0</v>
      </c>
      <c r="BT37" s="8"/>
      <c r="BU37" s="8">
        <f>BT37*D37*E37*F37*H37*$BU$9</f>
        <v>0</v>
      </c>
      <c r="BV37" s="8">
        <v>0</v>
      </c>
      <c r="BW37" s="8">
        <f>SUM(BV37*D37*E37*F37*H37*$BW$9)</f>
        <v>0</v>
      </c>
      <c r="BX37" s="8">
        <v>0</v>
      </c>
      <c r="BY37" s="8">
        <f>SUM(BX37*D37*E37*F37*H37*$BY$9)</f>
        <v>0</v>
      </c>
      <c r="BZ37" s="8">
        <v>0</v>
      </c>
      <c r="CA37" s="8">
        <f>SUM(BZ37*D37*E37*F37*H37*$CA$9)</f>
        <v>0</v>
      </c>
      <c r="CB37" s="8">
        <v>0</v>
      </c>
      <c r="CC37" s="8">
        <f>SUM(CB37*D37*E37*F37*H37*$CC$9)</f>
        <v>0</v>
      </c>
      <c r="CD37" s="8">
        <v>0</v>
      </c>
      <c r="CE37" s="8">
        <f>CD37*D37*E37*F37*H37*$CE$9</f>
        <v>0</v>
      </c>
      <c r="CF37" s="8"/>
      <c r="CG37" s="8">
        <f>SUM(CF37*D37*E37*F37*H37*$CG$9)</f>
        <v>0</v>
      </c>
      <c r="CH37" s="8">
        <v>0</v>
      </c>
      <c r="CI37" s="8">
        <f>SUM(CH37*D37*E37*F37*I37*$CI$9)</f>
        <v>0</v>
      </c>
      <c r="CJ37" s="8">
        <v>0</v>
      </c>
      <c r="CK37" s="8">
        <f>SUM(CJ37*D37*E37*F37*I37*$CK$9)</f>
        <v>0</v>
      </c>
      <c r="CL37" s="8">
        <v>0</v>
      </c>
      <c r="CM37" s="8">
        <f>SUM(CL37*D37*E37*F37*I37*$CM$9)</f>
        <v>0</v>
      </c>
      <c r="CN37" s="8">
        <v>0</v>
      </c>
      <c r="CO37" s="8">
        <f>SUM(CN37*D37*E37*F37*I37*$CO$9)</f>
        <v>0</v>
      </c>
      <c r="CP37" s="9">
        <v>0</v>
      </c>
      <c r="CQ37" s="8">
        <f>SUM(CP37*D37*E37*F37*I37*$CQ$9)</f>
        <v>0</v>
      </c>
      <c r="CR37" s="8"/>
      <c r="CS37" s="8">
        <f>SUM(CR37*D37*E37*F37*I37*$CS$9)</f>
        <v>0</v>
      </c>
      <c r="CT37" s="8"/>
      <c r="CU37" s="8">
        <f>SUM(CT37*D37*E37*F37*I37*$CU$9)</f>
        <v>0</v>
      </c>
      <c r="CV37" s="8">
        <v>0</v>
      </c>
      <c r="CW37" s="8">
        <f>SUM(CV37*D37*E37*F37*I37*$CW$9)</f>
        <v>0</v>
      </c>
      <c r="CX37" s="8">
        <v>0</v>
      </c>
      <c r="CY37" s="8">
        <f>SUM(CX37*D37*E37*F37*I37*$CY$9)</f>
        <v>0</v>
      </c>
      <c r="CZ37" s="8">
        <v>0</v>
      </c>
      <c r="DA37" s="8">
        <f>SUM(CZ37*D37*E37*F37*I37*$DA$9)</f>
        <v>0</v>
      </c>
      <c r="DB37" s="8">
        <v>0</v>
      </c>
      <c r="DC37" s="8">
        <f>SUM(DB37*D37*E37*F37*I37*$DC$9)</f>
        <v>0</v>
      </c>
      <c r="DD37" s="8">
        <v>0</v>
      </c>
      <c r="DE37" s="8">
        <f>SUM(DD37*D37*E37*F37*I37*$DE$9)</f>
        <v>0</v>
      </c>
      <c r="DF37" s="8">
        <v>0</v>
      </c>
      <c r="DG37" s="8">
        <f>SUM(DF37*D37*E37*F37*I37*$DG$9)</f>
        <v>0</v>
      </c>
      <c r="DH37" s="8">
        <v>0</v>
      </c>
      <c r="DI37" s="8">
        <f>SUM(DH37*D37*E37*F37*I37*$DI$9)</f>
        <v>0</v>
      </c>
      <c r="DJ37" s="8"/>
      <c r="DK37" s="8">
        <f>SUM(DJ37*D37*E37*F37*I37*$DK$9)</f>
        <v>0</v>
      </c>
      <c r="DL37" s="8"/>
      <c r="DM37" s="8">
        <f>DL37*D37*E37*F37*I37*$DM$9</f>
        <v>0</v>
      </c>
      <c r="DN37" s="9"/>
      <c r="DO37" s="8">
        <f>SUM(DN37*D37*E37*F37*I37*$DO$9)</f>
        <v>0</v>
      </c>
      <c r="DP37" s="8">
        <v>0</v>
      </c>
      <c r="DQ37" s="8">
        <f>SUM(DP37*D37*E37*F37*I37*$DQ$9)</f>
        <v>0</v>
      </c>
      <c r="DR37" s="8">
        <v>0</v>
      </c>
      <c r="DS37" s="8">
        <f>SUM(DR37*D37*E37*F37*J37*$DS$9)</f>
        <v>0</v>
      </c>
      <c r="DT37" s="10">
        <v>0</v>
      </c>
      <c r="DU37" s="8">
        <f>SUM(DT37*D37*E37*F37*K37*$DU$9)</f>
        <v>0</v>
      </c>
      <c r="DV37" s="6"/>
      <c r="DW37" s="8">
        <f>SUM(DV37*D37*E37*F37*H37*$DW$9)</f>
        <v>0</v>
      </c>
      <c r="DX37" s="8"/>
      <c r="DY37" s="8">
        <f>SUM(DX37*D37*E37*F37*H37*$DY$9)</f>
        <v>0</v>
      </c>
      <c r="DZ37" s="8"/>
      <c r="EA37" s="8">
        <f>SUM(DZ37*D37*E37*F37*H37*$EA$9)</f>
        <v>0</v>
      </c>
      <c r="EB37" s="8"/>
      <c r="EC37" s="8">
        <f>SUM(EB37*D37*E37*F37*H37*$EC$9)</f>
        <v>0</v>
      </c>
      <c r="ED37" s="8"/>
      <c r="EE37" s="8">
        <f t="shared" si="62"/>
        <v>0</v>
      </c>
      <c r="EF37" s="9"/>
      <c r="EG37" s="8">
        <f t="shared" si="65"/>
        <v>0</v>
      </c>
      <c r="EH37" s="11">
        <f t="shared" si="66"/>
        <v>0</v>
      </c>
      <c r="EI37" s="11">
        <f t="shared" si="66"/>
        <v>0</v>
      </c>
      <c r="EJ37" s="84">
        <f t="shared" si="67"/>
        <v>0</v>
      </c>
    </row>
    <row r="38" spans="1:140" s="84" customFormat="1" ht="60" x14ac:dyDescent="0.25">
      <c r="A38" s="55"/>
      <c r="B38" s="57">
        <v>15</v>
      </c>
      <c r="C38" s="22" t="s">
        <v>180</v>
      </c>
      <c r="D38" s="21">
        <v>11480</v>
      </c>
      <c r="E38" s="13">
        <v>10.34</v>
      </c>
      <c r="F38" s="58">
        <v>1</v>
      </c>
      <c r="G38" s="58"/>
      <c r="H38" s="21">
        <v>1.4</v>
      </c>
      <c r="I38" s="21">
        <v>1.68</v>
      </c>
      <c r="J38" s="21">
        <v>2.23</v>
      </c>
      <c r="K38" s="21">
        <v>2.57</v>
      </c>
      <c r="L38" s="8"/>
      <c r="M38" s="8">
        <f t="shared" si="63"/>
        <v>0</v>
      </c>
      <c r="N38" s="8"/>
      <c r="O38" s="8">
        <f>N38*D38*E38*F38*H38*$O$9</f>
        <v>0</v>
      </c>
      <c r="P38" s="9"/>
      <c r="Q38" s="8">
        <f>P38*D38*E38*F38*H38*$Q$9</f>
        <v>0</v>
      </c>
      <c r="R38" s="8"/>
      <c r="S38" s="8">
        <f>SUM(R38*D38*E38*F38*H38*$S$9)</f>
        <v>0</v>
      </c>
      <c r="T38" s="8"/>
      <c r="U38" s="8">
        <f>SUM(T38*D38*E38*F38*H38*$U$9)</f>
        <v>0</v>
      </c>
      <c r="V38" s="8"/>
      <c r="W38" s="8">
        <f t="shared" si="64"/>
        <v>0</v>
      </c>
      <c r="X38" s="8"/>
      <c r="Y38" s="8">
        <f>SUM(X38*D38*E38*F38*H38*$Y$9)</f>
        <v>0</v>
      </c>
      <c r="Z38" s="8"/>
      <c r="AA38" s="8">
        <f>SUM(Z38*D38*E38*F38*H38*$AA$9)</f>
        <v>0</v>
      </c>
      <c r="AB38" s="8"/>
      <c r="AC38" s="8">
        <f>SUM(AB38*D38*E38*F38*I38*$AC$9)</f>
        <v>0</v>
      </c>
      <c r="AD38" s="9"/>
      <c r="AE38" s="8">
        <f>SUM(AD38*D38*E38*F38*I38*$AE$9)</f>
        <v>0</v>
      </c>
      <c r="AF38" s="8"/>
      <c r="AG38" s="8">
        <f>SUM(AF38*D38*E38*F38*H38*$AG$9)</f>
        <v>0</v>
      </c>
      <c r="AH38" s="8"/>
      <c r="AI38" s="8">
        <f>SUM(AH38*D38*E38*F38*H38*$AI$9)</f>
        <v>0</v>
      </c>
      <c r="AJ38" s="8"/>
      <c r="AK38" s="8">
        <f>SUM(AJ38*D38*E38*F38*H38*$AK$9)</f>
        <v>0</v>
      </c>
      <c r="AL38" s="8"/>
      <c r="AM38" s="8">
        <f>SUM(AL38*D38*E38*F38*H38*$AM$9)</f>
        <v>0</v>
      </c>
      <c r="AN38" s="8"/>
      <c r="AO38" s="8">
        <f>SUM(D38*E38*F38*H38*AN38*$AO$9)</f>
        <v>0</v>
      </c>
      <c r="AP38" s="8"/>
      <c r="AQ38" s="8">
        <f>SUM(AP38*D38*E38*F38*H38*$AQ$9)</f>
        <v>0</v>
      </c>
      <c r="AR38" s="8"/>
      <c r="AS38" s="8">
        <f>SUM(AR38*D38*E38*F38*H38*$AS$9)</f>
        <v>0</v>
      </c>
      <c r="AT38" s="8"/>
      <c r="AU38" s="8">
        <f>SUM(AT38*D38*E38*F38*H38*$AU$9)</f>
        <v>0</v>
      </c>
      <c r="AV38" s="8"/>
      <c r="AW38" s="8">
        <f>SUM(AV38*D38*E38*F38*H38*$AW$9)</f>
        <v>0</v>
      </c>
      <c r="AX38" s="8"/>
      <c r="AY38" s="8">
        <f>SUM(AX38*D38*E38*F38*H38*$AY$9)</f>
        <v>0</v>
      </c>
      <c r="AZ38" s="8"/>
      <c r="BA38" s="8">
        <f>SUM(AZ38*D38*E38*F38*H38*$BA$9)</f>
        <v>0</v>
      </c>
      <c r="BB38" s="8"/>
      <c r="BC38" s="8">
        <f>SUM(BB38*D38*E38*F38*H38*$BC$9)</f>
        <v>0</v>
      </c>
      <c r="BD38" s="8"/>
      <c r="BE38" s="8">
        <f>BD38*D38*E38*F38*H38*$BE$9</f>
        <v>0</v>
      </c>
      <c r="BF38" s="8"/>
      <c r="BG38" s="8">
        <f>BF38*D38*E38*F38*H38*$BG$9</f>
        <v>0</v>
      </c>
      <c r="BH38" s="8"/>
      <c r="BI38" s="8">
        <f>BH38*D38*E38*F38*H38*$BI$9</f>
        <v>0</v>
      </c>
      <c r="BJ38" s="8"/>
      <c r="BK38" s="8">
        <f>SUM(BJ38*D38*E38*F38*H38*$BK$9)</f>
        <v>0</v>
      </c>
      <c r="BL38" s="8"/>
      <c r="BM38" s="8">
        <f>SUM(BL38*D38*E38*F38*H38*$BM$9)</f>
        <v>0</v>
      </c>
      <c r="BN38" s="8"/>
      <c r="BO38" s="8">
        <f>SUM(BN38*D38*E38*F38*H38*$BO$9)</f>
        <v>0</v>
      </c>
      <c r="BP38" s="8"/>
      <c r="BQ38" s="8">
        <f>SUM(BP38*D38*E38*F38*H38*$BQ$9)</f>
        <v>0</v>
      </c>
      <c r="BR38" s="8"/>
      <c r="BS38" s="8">
        <f>SUM(BR38*D38*E38*F38*H38*$BS$9)</f>
        <v>0</v>
      </c>
      <c r="BT38" s="8"/>
      <c r="BU38" s="8">
        <f>BT38*D38*E38*F38*H38*$BU$9</f>
        <v>0</v>
      </c>
      <c r="BV38" s="8"/>
      <c r="BW38" s="8">
        <f>SUM(BV38*D38*E38*F38*H38*$BW$9)</f>
        <v>0</v>
      </c>
      <c r="BX38" s="8"/>
      <c r="BY38" s="8">
        <f>SUM(BX38*D38*E38*F38*H38*$BY$9)</f>
        <v>0</v>
      </c>
      <c r="BZ38" s="8"/>
      <c r="CA38" s="8">
        <f>SUM(BZ38*D38*E38*F38*H38*$CA$9)</f>
        <v>0</v>
      </c>
      <c r="CB38" s="8"/>
      <c r="CC38" s="8">
        <f>SUM(CB38*D38*E38*F38*H38*$CC$9)</f>
        <v>0</v>
      </c>
      <c r="CD38" s="8"/>
      <c r="CE38" s="8">
        <f>CD38*D38*E38*F38*H38*$CE$9</f>
        <v>0</v>
      </c>
      <c r="CF38" s="8"/>
      <c r="CG38" s="8">
        <f>SUM(CF38*D38*E38*F38*H38*$CG$9)</f>
        <v>0</v>
      </c>
      <c r="CH38" s="8"/>
      <c r="CI38" s="8">
        <f>SUM(CH38*D38*E38*F38*I38*$CI$9)</f>
        <v>0</v>
      </c>
      <c r="CJ38" s="8"/>
      <c r="CK38" s="8">
        <f>SUM(CJ38*D38*E38*F38*I38*$CK$9)</f>
        <v>0</v>
      </c>
      <c r="CL38" s="8"/>
      <c r="CM38" s="8">
        <f>SUM(CL38*D38*E38*F38*I38*$CM$9)</f>
        <v>0</v>
      </c>
      <c r="CN38" s="8"/>
      <c r="CO38" s="8">
        <f>SUM(CN38*D38*E38*F38*I38*$CO$9)</f>
        <v>0</v>
      </c>
      <c r="CP38" s="9"/>
      <c r="CQ38" s="8">
        <f>SUM(CP38*D38*E38*F38*I38*$CQ$9)</f>
        <v>0</v>
      </c>
      <c r="CR38" s="8"/>
      <c r="CS38" s="8">
        <f>SUM(CR38*D38*E38*F38*I38*$CS$9)</f>
        <v>0</v>
      </c>
      <c r="CT38" s="8"/>
      <c r="CU38" s="8">
        <f>SUM(CT38*D38*E38*F38*I38*$CU$9)</f>
        <v>0</v>
      </c>
      <c r="CV38" s="8"/>
      <c r="CW38" s="8">
        <f>SUM(CV38*D38*E38*F38*I38*$CW$9)</f>
        <v>0</v>
      </c>
      <c r="CX38" s="8"/>
      <c r="CY38" s="8">
        <f>SUM(CX38*D38*E38*F38*I38*$CY$9)</f>
        <v>0</v>
      </c>
      <c r="CZ38" s="8"/>
      <c r="DA38" s="8">
        <f>SUM(CZ38*D38*E38*F38*I38*$DA$9)</f>
        <v>0</v>
      </c>
      <c r="DB38" s="8"/>
      <c r="DC38" s="8">
        <f>SUM(DB38*D38*E38*F38*I38*$DC$9)</f>
        <v>0</v>
      </c>
      <c r="DD38" s="8"/>
      <c r="DE38" s="8">
        <f>SUM(DD38*D38*E38*F38*I38*$DE$9)</f>
        <v>0</v>
      </c>
      <c r="DF38" s="8"/>
      <c r="DG38" s="8">
        <f>SUM(DF38*D38*E38*F38*I38*$DG$9)</f>
        <v>0</v>
      </c>
      <c r="DH38" s="8"/>
      <c r="DI38" s="8">
        <f>SUM(DH38*D38*E38*F38*I38*$DI$9)</f>
        <v>0</v>
      </c>
      <c r="DJ38" s="8"/>
      <c r="DK38" s="8">
        <f>SUM(DJ38*D38*E38*F38*I38*$DK$9)</f>
        <v>0</v>
      </c>
      <c r="DL38" s="8"/>
      <c r="DM38" s="8">
        <f>DL38*D38*E38*F38*I38*$DM$9</f>
        <v>0</v>
      </c>
      <c r="DN38" s="9"/>
      <c r="DO38" s="8">
        <f>SUM(DN38*D38*E38*F38*I38*$DO$9)</f>
        <v>0</v>
      </c>
      <c r="DP38" s="8"/>
      <c r="DQ38" s="8">
        <f>SUM(DP38*D38*E38*F38*I38*$DQ$9)</f>
        <v>0</v>
      </c>
      <c r="DR38" s="8"/>
      <c r="DS38" s="8">
        <f>SUM(DR38*D38*E38*F38*J38*$DS$9)</f>
        <v>0</v>
      </c>
      <c r="DT38" s="10"/>
      <c r="DU38" s="8">
        <f>SUM(DT38*D38*E38*F38*K38*$DU$9)</f>
        <v>0</v>
      </c>
      <c r="DV38" s="8"/>
      <c r="DW38" s="8">
        <f>SUM(DV38*D38*E38*F38*H38*$DW$9)</f>
        <v>0</v>
      </c>
      <c r="DX38" s="8"/>
      <c r="DY38" s="8">
        <f>SUM(DX38*D38*E38*F38*H38*$DY$9)</f>
        <v>0</v>
      </c>
      <c r="DZ38" s="8"/>
      <c r="EA38" s="8">
        <f>SUM(DZ38*D38*E38*F38*H38*$EA$9)</f>
        <v>0</v>
      </c>
      <c r="EB38" s="8"/>
      <c r="EC38" s="8">
        <f>SUM(EB38*D38*E38*F38*H38*$EC$9)</f>
        <v>0</v>
      </c>
      <c r="ED38" s="8"/>
      <c r="EE38" s="8">
        <f t="shared" si="62"/>
        <v>0</v>
      </c>
      <c r="EF38" s="9"/>
      <c r="EG38" s="8">
        <f t="shared" si="65"/>
        <v>0</v>
      </c>
      <c r="EH38" s="11">
        <f t="shared" si="66"/>
        <v>0</v>
      </c>
      <c r="EI38" s="11">
        <f t="shared" si="66"/>
        <v>0</v>
      </c>
      <c r="EJ38" s="84">
        <f t="shared" si="67"/>
        <v>0</v>
      </c>
    </row>
    <row r="39" spans="1:140" s="84" customFormat="1" ht="60" x14ac:dyDescent="0.25">
      <c r="A39" s="55"/>
      <c r="B39" s="57">
        <v>16</v>
      </c>
      <c r="C39" s="20" t="s">
        <v>181</v>
      </c>
      <c r="D39" s="21">
        <v>11480</v>
      </c>
      <c r="E39" s="7">
        <v>7.95</v>
      </c>
      <c r="F39" s="58">
        <v>1</v>
      </c>
      <c r="G39" s="58"/>
      <c r="H39" s="21">
        <v>1.4</v>
      </c>
      <c r="I39" s="21">
        <v>1.68</v>
      </c>
      <c r="J39" s="21">
        <v>2.23</v>
      </c>
      <c r="K39" s="21">
        <v>2.57</v>
      </c>
      <c r="L39" s="8"/>
      <c r="M39" s="8">
        <f t="shared" si="63"/>
        <v>0</v>
      </c>
      <c r="N39" s="8"/>
      <c r="O39" s="8">
        <f>N39*D39*E39*F39*H39*$O$9</f>
        <v>0</v>
      </c>
      <c r="P39" s="9"/>
      <c r="Q39" s="8">
        <f>P39*D39*E39*F39*H39*$Q$9</f>
        <v>0</v>
      </c>
      <c r="R39" s="8"/>
      <c r="S39" s="8">
        <f>SUM(R39*D39*E39*F39*H39*$S$9)</f>
        <v>0</v>
      </c>
      <c r="T39" s="8"/>
      <c r="U39" s="8">
        <f>SUM(T39*D39*E39*F39*H39*$U$9)</f>
        <v>0</v>
      </c>
      <c r="V39" s="8"/>
      <c r="W39" s="8">
        <f t="shared" si="64"/>
        <v>0</v>
      </c>
      <c r="X39" s="8"/>
      <c r="Y39" s="8">
        <f>SUM(X39*D39*E39*F39*H39*$Y$9)</f>
        <v>0</v>
      </c>
      <c r="Z39" s="8"/>
      <c r="AA39" s="8">
        <f>SUM(Z39*D39*E39*F39*H39*$AA$9)</f>
        <v>0</v>
      </c>
      <c r="AB39" s="8"/>
      <c r="AC39" s="8">
        <f>SUM(AB39*D39*E39*F39*I39*$AC$9)</f>
        <v>0</v>
      </c>
      <c r="AD39" s="9"/>
      <c r="AE39" s="8">
        <f>SUM(AD39*D39*E39*F39*I39*$AE$9)</f>
        <v>0</v>
      </c>
      <c r="AF39" s="8"/>
      <c r="AG39" s="8">
        <f>SUM(AF39*D39*E39*F39*H39*$AG$9)</f>
        <v>0</v>
      </c>
      <c r="AH39" s="8"/>
      <c r="AI39" s="8">
        <f>SUM(AH39*D39*E39*F39*H39*$AI$9)</f>
        <v>0</v>
      </c>
      <c r="AJ39" s="8"/>
      <c r="AK39" s="8">
        <f>SUM(AJ39*D39*E39*F39*H39*$AK$9)</f>
        <v>0</v>
      </c>
      <c r="AL39" s="8"/>
      <c r="AM39" s="8">
        <f>SUM(AL39*D39*E39*F39*H39*$AM$9)</f>
        <v>0</v>
      </c>
      <c r="AN39" s="8"/>
      <c r="AO39" s="8">
        <f>SUM(D39*E39*F39*H39*AN39*$AO$9)</f>
        <v>0</v>
      </c>
      <c r="AP39" s="8"/>
      <c r="AQ39" s="8">
        <f>SUM(AP39*D39*E39*F39*H39*$AQ$9)</f>
        <v>0</v>
      </c>
      <c r="AR39" s="8"/>
      <c r="AS39" s="8">
        <f>SUM(AR39*D39*E39*F39*H39*$AS$9)</f>
        <v>0</v>
      </c>
      <c r="AT39" s="8"/>
      <c r="AU39" s="8">
        <f>SUM(AT39*D39*E39*F39*H39*$AU$9)</f>
        <v>0</v>
      </c>
      <c r="AV39" s="8"/>
      <c r="AW39" s="8">
        <f>SUM(AV39*D39*E39*F39*H39*$AW$9)</f>
        <v>0</v>
      </c>
      <c r="AX39" s="8"/>
      <c r="AY39" s="8">
        <f>SUM(AX39*D39*E39*F39*H39*$AY$9)</f>
        <v>0</v>
      </c>
      <c r="AZ39" s="8"/>
      <c r="BA39" s="8">
        <f>SUM(AZ39*D39*E39*F39*H39*$BA$9)</f>
        <v>0</v>
      </c>
      <c r="BB39" s="8"/>
      <c r="BC39" s="8">
        <f>SUM(BB39*D39*E39*F39*H39*$BC$9)</f>
        <v>0</v>
      </c>
      <c r="BD39" s="8"/>
      <c r="BE39" s="8">
        <f>BD39*D39*E39*F39*H39*$BE$9</f>
        <v>0</v>
      </c>
      <c r="BF39" s="8"/>
      <c r="BG39" s="8">
        <f>BF39*D39*E39*F39*H39*$BG$9</f>
        <v>0</v>
      </c>
      <c r="BH39" s="8"/>
      <c r="BI39" s="8">
        <f>BH39*D39*E39*F39*H39*$BI$9</f>
        <v>0</v>
      </c>
      <c r="BJ39" s="8"/>
      <c r="BK39" s="8">
        <f>SUM(BJ39*D39*E39*F39*H39*$BK$9)</f>
        <v>0</v>
      </c>
      <c r="BL39" s="8"/>
      <c r="BM39" s="8">
        <f>SUM(BL39*D39*E39*F39*H39*$BM$9)</f>
        <v>0</v>
      </c>
      <c r="BN39" s="8"/>
      <c r="BO39" s="8">
        <f>SUM(BN39*D39*E39*F39*H39*$BO$9)</f>
        <v>0</v>
      </c>
      <c r="BP39" s="8"/>
      <c r="BQ39" s="8">
        <f>SUM(BP39*D39*E39*F39*H39*$BQ$9)</f>
        <v>0</v>
      </c>
      <c r="BR39" s="8"/>
      <c r="BS39" s="8">
        <f>SUM(BR39*D39*E39*F39*H39*$BS$9)</f>
        <v>0</v>
      </c>
      <c r="BT39" s="8"/>
      <c r="BU39" s="8">
        <f>BT39*D39*E39*F39*H39*$BU$9</f>
        <v>0</v>
      </c>
      <c r="BV39" s="8"/>
      <c r="BW39" s="8">
        <f>SUM(BV39*D39*E39*F39*H39*$BW$9)</f>
        <v>0</v>
      </c>
      <c r="BX39" s="8"/>
      <c r="BY39" s="8">
        <f>SUM(BX39*D39*E39*F39*H39*$BY$9)</f>
        <v>0</v>
      </c>
      <c r="BZ39" s="8"/>
      <c r="CA39" s="8">
        <f>SUM(BZ39*D39*E39*F39*H39*$CA$9)</f>
        <v>0</v>
      </c>
      <c r="CB39" s="8"/>
      <c r="CC39" s="8">
        <f>SUM(CB39*D39*E39*F39*H39*$CC$9)</f>
        <v>0</v>
      </c>
      <c r="CD39" s="8"/>
      <c r="CE39" s="8">
        <f>CD39*D39*E39*F39*H39*$CE$9</f>
        <v>0</v>
      </c>
      <c r="CF39" s="8"/>
      <c r="CG39" s="8">
        <f>SUM(CF39*D39*E39*F39*H39*$CG$9)</f>
        <v>0</v>
      </c>
      <c r="CH39" s="8"/>
      <c r="CI39" s="8">
        <f>SUM(CH39*D39*E39*F39*I39*$CI$9)</f>
        <v>0</v>
      </c>
      <c r="CJ39" s="8"/>
      <c r="CK39" s="8">
        <f>SUM(CJ39*D39*E39*F39*I39*$CK$9)</f>
        <v>0</v>
      </c>
      <c r="CL39" s="8"/>
      <c r="CM39" s="8">
        <f>SUM(CL39*D39*E39*F39*I39*$CM$9)</f>
        <v>0</v>
      </c>
      <c r="CN39" s="8"/>
      <c r="CO39" s="8">
        <f>SUM(CN39*D39*E39*F39*I39*$CO$9)</f>
        <v>0</v>
      </c>
      <c r="CP39" s="9"/>
      <c r="CQ39" s="8">
        <f>SUM(CP39*D39*E39*F39*I39*$CQ$9)</f>
        <v>0</v>
      </c>
      <c r="CR39" s="8"/>
      <c r="CS39" s="8">
        <f>SUM(CR39*D39*E39*F39*I39*$CS$9)</f>
        <v>0</v>
      </c>
      <c r="CT39" s="8"/>
      <c r="CU39" s="8">
        <f>SUM(CT39*D39*E39*F39*I39*$CU$9)</f>
        <v>0</v>
      </c>
      <c r="CV39" s="8"/>
      <c r="CW39" s="8">
        <f>SUM(CV39*D39*E39*F39*I39*$CW$9)</f>
        <v>0</v>
      </c>
      <c r="CX39" s="8"/>
      <c r="CY39" s="8">
        <f>SUM(CX39*D39*E39*F39*I39*$CY$9)</f>
        <v>0</v>
      </c>
      <c r="CZ39" s="8"/>
      <c r="DA39" s="8">
        <f>SUM(CZ39*D39*E39*F39*I39*$DA$9)</f>
        <v>0</v>
      </c>
      <c r="DB39" s="8"/>
      <c r="DC39" s="8">
        <f>SUM(DB39*D39*E39*F39*I39*$DC$9)</f>
        <v>0</v>
      </c>
      <c r="DD39" s="8"/>
      <c r="DE39" s="8">
        <f>SUM(DD39*D39*E39*F39*I39*$DE$9)</f>
        <v>0</v>
      </c>
      <c r="DF39" s="8"/>
      <c r="DG39" s="8">
        <f>SUM(DF39*D39*E39*F39*I39*$DG$9)</f>
        <v>0</v>
      </c>
      <c r="DH39" s="8"/>
      <c r="DI39" s="8">
        <f>SUM(DH39*D39*E39*F39*I39*$DI$9)</f>
        <v>0</v>
      </c>
      <c r="DJ39" s="8"/>
      <c r="DK39" s="8">
        <f>SUM(DJ39*D39*E39*F39*I39*$DK$9)</f>
        <v>0</v>
      </c>
      <c r="DL39" s="8"/>
      <c r="DM39" s="8">
        <f>DL39*D39*E39*F39*I39*$DM$9</f>
        <v>0</v>
      </c>
      <c r="DN39" s="9"/>
      <c r="DO39" s="8">
        <f>SUM(DN39*D39*E39*F39*I39*$DO$9)</f>
        <v>0</v>
      </c>
      <c r="DP39" s="8"/>
      <c r="DQ39" s="8">
        <f>SUM(DP39*D39*E39*F39*I39*$DQ$9)</f>
        <v>0</v>
      </c>
      <c r="DR39" s="8"/>
      <c r="DS39" s="8">
        <f>SUM(DR39*D39*E39*F39*J39*$DS$9)</f>
        <v>0</v>
      </c>
      <c r="DT39" s="10"/>
      <c r="DU39" s="8">
        <f>SUM(DT39*D39*E39*F39*K39*$DU$9)</f>
        <v>0</v>
      </c>
      <c r="DV39" s="8"/>
      <c r="DW39" s="8">
        <f>SUM(DV39*D39*E39*F39*H39*$DW$9)</f>
        <v>0</v>
      </c>
      <c r="DX39" s="8"/>
      <c r="DY39" s="8">
        <f>SUM(DX39*D39*E39*F39*H39*$DY$9)</f>
        <v>0</v>
      </c>
      <c r="DZ39" s="8"/>
      <c r="EA39" s="8">
        <f>SUM(DZ39*D39*E39*F39*H39*$EA$9)</f>
        <v>0</v>
      </c>
      <c r="EB39" s="8"/>
      <c r="EC39" s="8">
        <f>SUM(EB39*D39*E39*F39*H39*$EC$9)</f>
        <v>0</v>
      </c>
      <c r="ED39" s="8"/>
      <c r="EE39" s="8">
        <f t="shared" si="62"/>
        <v>0</v>
      </c>
      <c r="EF39" s="9"/>
      <c r="EG39" s="8">
        <f t="shared" si="65"/>
        <v>0</v>
      </c>
      <c r="EH39" s="11">
        <f t="shared" si="66"/>
        <v>0</v>
      </c>
      <c r="EI39" s="11">
        <f t="shared" si="66"/>
        <v>0</v>
      </c>
      <c r="EJ39" s="84">
        <f t="shared" si="67"/>
        <v>0</v>
      </c>
    </row>
    <row r="40" spans="1:140" s="86" customFormat="1" x14ac:dyDescent="0.25">
      <c r="A40" s="77">
        <v>9</v>
      </c>
      <c r="B40" s="78"/>
      <c r="C40" s="52" t="s">
        <v>182</v>
      </c>
      <c r="D40" s="54">
        <v>11480</v>
      </c>
      <c r="E40" s="48">
        <v>1.42</v>
      </c>
      <c r="F40" s="43">
        <v>1</v>
      </c>
      <c r="G40" s="43"/>
      <c r="H40" s="53"/>
      <c r="I40" s="53"/>
      <c r="J40" s="53"/>
      <c r="K40" s="54">
        <v>2.57</v>
      </c>
      <c r="L40" s="46">
        <f>SUM(L41:L42)</f>
        <v>0</v>
      </c>
      <c r="M40" s="46">
        <f t="shared" ref="M40:DK40" si="368">SUM(M41:M42)</f>
        <v>0</v>
      </c>
      <c r="N40" s="46">
        <f t="shared" si="368"/>
        <v>70</v>
      </c>
      <c r="O40" s="46">
        <f t="shared" si="368"/>
        <v>1552555.2</v>
      </c>
      <c r="P40" s="47">
        <f t="shared" si="368"/>
        <v>0</v>
      </c>
      <c r="Q40" s="46">
        <f t="shared" si="368"/>
        <v>0</v>
      </c>
      <c r="R40" s="46">
        <f t="shared" si="368"/>
        <v>0</v>
      </c>
      <c r="S40" s="46">
        <f t="shared" si="368"/>
        <v>0</v>
      </c>
      <c r="T40" s="46">
        <f t="shared" si="368"/>
        <v>0</v>
      </c>
      <c r="U40" s="46">
        <f t="shared" si="368"/>
        <v>0</v>
      </c>
      <c r="V40" s="46">
        <f t="shared" si="368"/>
        <v>0</v>
      </c>
      <c r="W40" s="46">
        <f t="shared" si="368"/>
        <v>0</v>
      </c>
      <c r="X40" s="46">
        <f t="shared" si="368"/>
        <v>0</v>
      </c>
      <c r="Y40" s="46">
        <f t="shared" si="368"/>
        <v>0</v>
      </c>
      <c r="Z40" s="46">
        <f t="shared" si="368"/>
        <v>0</v>
      </c>
      <c r="AA40" s="46">
        <f t="shared" si="368"/>
        <v>0</v>
      </c>
      <c r="AB40" s="46">
        <f t="shared" si="368"/>
        <v>0</v>
      </c>
      <c r="AC40" s="46">
        <f t="shared" si="368"/>
        <v>0</v>
      </c>
      <c r="AD40" s="47">
        <f t="shared" si="368"/>
        <v>0</v>
      </c>
      <c r="AE40" s="46">
        <f t="shared" si="368"/>
        <v>0</v>
      </c>
      <c r="AF40" s="46">
        <f t="shared" si="368"/>
        <v>0</v>
      </c>
      <c r="AG40" s="46">
        <f t="shared" si="368"/>
        <v>0</v>
      </c>
      <c r="AH40" s="46">
        <f t="shared" si="368"/>
        <v>0</v>
      </c>
      <c r="AI40" s="46">
        <f t="shared" si="368"/>
        <v>0</v>
      </c>
      <c r="AJ40" s="46">
        <f>SUM(AJ41:AJ42)</f>
        <v>0</v>
      </c>
      <c r="AK40" s="46">
        <f>SUM(AK41:AK42)</f>
        <v>0</v>
      </c>
      <c r="AL40" s="46">
        <f>SUM(AL41:AL42)</f>
        <v>0</v>
      </c>
      <c r="AM40" s="46">
        <f>SUM(AM41:AM42)</f>
        <v>0</v>
      </c>
      <c r="AN40" s="46">
        <f t="shared" si="368"/>
        <v>0</v>
      </c>
      <c r="AO40" s="46">
        <f t="shared" si="368"/>
        <v>0</v>
      </c>
      <c r="AP40" s="46">
        <f t="shared" si="368"/>
        <v>0</v>
      </c>
      <c r="AQ40" s="46">
        <f t="shared" si="368"/>
        <v>0</v>
      </c>
      <c r="AR40" s="46">
        <f t="shared" si="368"/>
        <v>0</v>
      </c>
      <c r="AS40" s="46">
        <f t="shared" si="368"/>
        <v>0</v>
      </c>
      <c r="AT40" s="46">
        <f t="shared" si="368"/>
        <v>0</v>
      </c>
      <c r="AU40" s="46">
        <f>SUM(AU41:AU42)</f>
        <v>0</v>
      </c>
      <c r="AV40" s="46">
        <f t="shared" ref="AV40:CH40" si="369">SUM(AV41:AV42)</f>
        <v>0</v>
      </c>
      <c r="AW40" s="46">
        <f t="shared" si="369"/>
        <v>0</v>
      </c>
      <c r="AX40" s="46">
        <f t="shared" si="369"/>
        <v>0</v>
      </c>
      <c r="AY40" s="46">
        <f t="shared" si="369"/>
        <v>0</v>
      </c>
      <c r="AZ40" s="46">
        <f t="shared" si="369"/>
        <v>0</v>
      </c>
      <c r="BA40" s="46">
        <f t="shared" si="369"/>
        <v>0</v>
      </c>
      <c r="BB40" s="46">
        <f t="shared" si="369"/>
        <v>0</v>
      </c>
      <c r="BC40" s="46">
        <f t="shared" si="369"/>
        <v>0</v>
      </c>
      <c r="BD40" s="46">
        <f t="shared" si="369"/>
        <v>0</v>
      </c>
      <c r="BE40" s="46">
        <f t="shared" si="369"/>
        <v>0</v>
      </c>
      <c r="BF40" s="46">
        <f t="shared" si="369"/>
        <v>0</v>
      </c>
      <c r="BG40" s="46">
        <f t="shared" si="369"/>
        <v>0</v>
      </c>
      <c r="BH40" s="46">
        <f t="shared" si="369"/>
        <v>0</v>
      </c>
      <c r="BI40" s="46">
        <f t="shared" si="369"/>
        <v>0</v>
      </c>
      <c r="BJ40" s="46">
        <f t="shared" si="369"/>
        <v>0</v>
      </c>
      <c r="BK40" s="46">
        <f t="shared" si="369"/>
        <v>0</v>
      </c>
      <c r="BL40" s="46">
        <f t="shared" si="369"/>
        <v>0</v>
      </c>
      <c r="BM40" s="46">
        <f t="shared" si="369"/>
        <v>0</v>
      </c>
      <c r="BN40" s="46">
        <f t="shared" si="369"/>
        <v>0</v>
      </c>
      <c r="BO40" s="46">
        <f t="shared" si="369"/>
        <v>0</v>
      </c>
      <c r="BP40" s="46">
        <f t="shared" si="369"/>
        <v>0</v>
      </c>
      <c r="BQ40" s="46">
        <f t="shared" si="369"/>
        <v>0</v>
      </c>
      <c r="BR40" s="46">
        <f t="shared" si="369"/>
        <v>0</v>
      </c>
      <c r="BS40" s="46">
        <f t="shared" si="369"/>
        <v>0</v>
      </c>
      <c r="BT40" s="46">
        <f t="shared" si="369"/>
        <v>0</v>
      </c>
      <c r="BU40" s="46">
        <f t="shared" si="369"/>
        <v>0</v>
      </c>
      <c r="BV40" s="46">
        <f t="shared" si="369"/>
        <v>0</v>
      </c>
      <c r="BW40" s="46">
        <f t="shared" si="369"/>
        <v>0</v>
      </c>
      <c r="BX40" s="46">
        <f t="shared" si="369"/>
        <v>0</v>
      </c>
      <c r="BY40" s="46">
        <f t="shared" si="369"/>
        <v>0</v>
      </c>
      <c r="BZ40" s="46">
        <f t="shared" si="369"/>
        <v>0</v>
      </c>
      <c r="CA40" s="46">
        <f t="shared" si="369"/>
        <v>0</v>
      </c>
      <c r="CB40" s="46">
        <f t="shared" si="369"/>
        <v>0</v>
      </c>
      <c r="CC40" s="46">
        <f t="shared" si="369"/>
        <v>0</v>
      </c>
      <c r="CD40" s="46">
        <f t="shared" si="369"/>
        <v>0</v>
      </c>
      <c r="CE40" s="46">
        <f t="shared" si="369"/>
        <v>0</v>
      </c>
      <c r="CF40" s="46">
        <f t="shared" si="369"/>
        <v>0</v>
      </c>
      <c r="CG40" s="46">
        <f t="shared" si="369"/>
        <v>0</v>
      </c>
      <c r="CH40" s="46">
        <f t="shared" si="369"/>
        <v>0</v>
      </c>
      <c r="CI40" s="46">
        <f t="shared" si="368"/>
        <v>0</v>
      </c>
      <c r="CJ40" s="46">
        <f>SUM(CJ41:CJ42)</f>
        <v>0</v>
      </c>
      <c r="CK40" s="46">
        <f>SUM(CK41:CK42)</f>
        <v>0</v>
      </c>
      <c r="CL40" s="46">
        <f>SUM(CL41:CL42)</f>
        <v>0</v>
      </c>
      <c r="CM40" s="46">
        <f>SUM(CM41:CM42)</f>
        <v>0</v>
      </c>
      <c r="CN40" s="46">
        <f t="shared" si="368"/>
        <v>0</v>
      </c>
      <c r="CO40" s="46">
        <f t="shared" si="368"/>
        <v>0</v>
      </c>
      <c r="CP40" s="47">
        <f>SUM(CP41:CP42)</f>
        <v>54</v>
      </c>
      <c r="CQ40" s="46">
        <f>SUM(CQ41:CQ42)</f>
        <v>1437222.5279999999</v>
      </c>
      <c r="CR40" s="46">
        <f t="shared" si="368"/>
        <v>0</v>
      </c>
      <c r="CS40" s="46">
        <f t="shared" si="368"/>
        <v>0</v>
      </c>
      <c r="CT40" s="46">
        <f>SUM(CT41:CT42)</f>
        <v>0</v>
      </c>
      <c r="CU40" s="46">
        <f>SUM(CU41:CU42)</f>
        <v>0</v>
      </c>
      <c r="CV40" s="46">
        <f>SUM(CV41:CV42)</f>
        <v>0</v>
      </c>
      <c r="CW40" s="46">
        <f>SUM(CW41:CW42)</f>
        <v>0</v>
      </c>
      <c r="CX40" s="46">
        <f t="shared" si="368"/>
        <v>0</v>
      </c>
      <c r="CY40" s="46">
        <f t="shared" si="368"/>
        <v>0</v>
      </c>
      <c r="CZ40" s="46">
        <f t="shared" si="368"/>
        <v>0</v>
      </c>
      <c r="DA40" s="46">
        <f t="shared" si="368"/>
        <v>0</v>
      </c>
      <c r="DB40" s="46">
        <f t="shared" si="368"/>
        <v>0</v>
      </c>
      <c r="DC40" s="46">
        <f t="shared" si="368"/>
        <v>0</v>
      </c>
      <c r="DD40" s="46">
        <f t="shared" si="368"/>
        <v>0</v>
      </c>
      <c r="DE40" s="46">
        <f t="shared" si="368"/>
        <v>0</v>
      </c>
      <c r="DF40" s="46">
        <f t="shared" si="368"/>
        <v>0</v>
      </c>
      <c r="DG40" s="46">
        <f t="shared" si="368"/>
        <v>0</v>
      </c>
      <c r="DH40" s="46">
        <f t="shared" si="368"/>
        <v>0</v>
      </c>
      <c r="DI40" s="46">
        <f t="shared" si="368"/>
        <v>0</v>
      </c>
      <c r="DJ40" s="46">
        <f t="shared" si="368"/>
        <v>0</v>
      </c>
      <c r="DK40" s="46">
        <f t="shared" si="368"/>
        <v>0</v>
      </c>
      <c r="DL40" s="46">
        <f t="shared" ref="DL40:EI40" si="370">SUM(DL41:DL42)</f>
        <v>0</v>
      </c>
      <c r="DM40" s="46">
        <f t="shared" si="370"/>
        <v>0</v>
      </c>
      <c r="DN40" s="47">
        <f t="shared" si="370"/>
        <v>0</v>
      </c>
      <c r="DO40" s="46">
        <f t="shared" si="370"/>
        <v>0</v>
      </c>
      <c r="DP40" s="46">
        <f t="shared" si="370"/>
        <v>0</v>
      </c>
      <c r="DQ40" s="46">
        <f t="shared" si="370"/>
        <v>0</v>
      </c>
      <c r="DR40" s="46">
        <f t="shared" si="370"/>
        <v>0</v>
      </c>
      <c r="DS40" s="46">
        <f t="shared" si="370"/>
        <v>0</v>
      </c>
      <c r="DT40" s="46">
        <f t="shared" si="370"/>
        <v>0</v>
      </c>
      <c r="DU40" s="46">
        <f t="shared" si="370"/>
        <v>0</v>
      </c>
      <c r="DV40" s="46">
        <f t="shared" si="370"/>
        <v>0</v>
      </c>
      <c r="DW40" s="46">
        <f t="shared" si="370"/>
        <v>0</v>
      </c>
      <c r="DX40" s="46">
        <f t="shared" si="370"/>
        <v>0</v>
      </c>
      <c r="DY40" s="46">
        <f t="shared" si="370"/>
        <v>0</v>
      </c>
      <c r="DZ40" s="46">
        <f t="shared" si="370"/>
        <v>0</v>
      </c>
      <c r="EA40" s="46">
        <f t="shared" si="370"/>
        <v>0</v>
      </c>
      <c r="EB40" s="46">
        <f t="shared" si="370"/>
        <v>0</v>
      </c>
      <c r="EC40" s="46">
        <f t="shared" si="370"/>
        <v>0</v>
      </c>
      <c r="ED40" s="46">
        <f t="shared" si="370"/>
        <v>0</v>
      </c>
      <c r="EE40" s="46">
        <f t="shared" si="370"/>
        <v>0</v>
      </c>
      <c r="EF40" s="46">
        <f t="shared" si="370"/>
        <v>0</v>
      </c>
      <c r="EG40" s="46">
        <f t="shared" si="370"/>
        <v>0</v>
      </c>
      <c r="EH40" s="46">
        <f t="shared" si="370"/>
        <v>124</v>
      </c>
      <c r="EI40" s="46">
        <f t="shared" si="370"/>
        <v>2989777.7280000001</v>
      </c>
      <c r="EJ40" s="84"/>
    </row>
    <row r="41" spans="1:140" s="84" customFormat="1" ht="30" x14ac:dyDescent="0.25">
      <c r="A41" s="55"/>
      <c r="B41" s="57">
        <v>17</v>
      </c>
      <c r="C41" s="20" t="s">
        <v>183</v>
      </c>
      <c r="D41" s="21">
        <v>11480</v>
      </c>
      <c r="E41" s="7">
        <v>1.38</v>
      </c>
      <c r="F41" s="101">
        <v>1</v>
      </c>
      <c r="G41" s="101"/>
      <c r="H41" s="21">
        <v>1.4</v>
      </c>
      <c r="I41" s="21">
        <v>1.68</v>
      </c>
      <c r="J41" s="21">
        <v>2.23</v>
      </c>
      <c r="K41" s="21">
        <v>2.57</v>
      </c>
      <c r="L41" s="8"/>
      <c r="M41" s="8">
        <f t="shared" si="63"/>
        <v>0</v>
      </c>
      <c r="N41" s="8">
        <v>70</v>
      </c>
      <c r="O41" s="8">
        <f>N41*D41*E41*F41*H41*$O$9</f>
        <v>1552555.2</v>
      </c>
      <c r="P41" s="9"/>
      <c r="Q41" s="8">
        <f>P41*D41*E41*F41*H41*$Q$9</f>
        <v>0</v>
      </c>
      <c r="R41" s="8"/>
      <c r="S41" s="8">
        <f>SUM(R41*D41*E41*F41*H41*$S$9)</f>
        <v>0</v>
      </c>
      <c r="T41" s="8"/>
      <c r="U41" s="8">
        <f>SUM(T41*D41*E41*F41*H41*$U$9)</f>
        <v>0</v>
      </c>
      <c r="V41" s="8"/>
      <c r="W41" s="8">
        <f t="shared" si="64"/>
        <v>0</v>
      </c>
      <c r="X41" s="8"/>
      <c r="Y41" s="8">
        <f>SUM(X41*D41*E41*F41*H41*$Y$9)</f>
        <v>0</v>
      </c>
      <c r="Z41" s="8"/>
      <c r="AA41" s="8">
        <f>SUM(Z41*D41*E41*F41*H41*$AA$9)</f>
        <v>0</v>
      </c>
      <c r="AB41" s="8"/>
      <c r="AC41" s="8">
        <f>SUM(AB41*D41*E41*F41*I41*$AC$9)</f>
        <v>0</v>
      </c>
      <c r="AD41" s="9"/>
      <c r="AE41" s="8">
        <f>SUM(AD41*D41*E41*F41*I41*$AE$9)</f>
        <v>0</v>
      </c>
      <c r="AF41" s="8"/>
      <c r="AG41" s="8">
        <f>SUM(AF41*D41*E41*F41*H41*$AG$9)</f>
        <v>0</v>
      </c>
      <c r="AH41" s="8"/>
      <c r="AI41" s="8">
        <f>SUM(AH41*D41*E41*F41*H41*$AI$9)</f>
        <v>0</v>
      </c>
      <c r="AJ41" s="8"/>
      <c r="AK41" s="8">
        <f>SUM(AJ41*D41*E41*F41*H41*$AK$9)</f>
        <v>0</v>
      </c>
      <c r="AL41" s="8"/>
      <c r="AM41" s="8">
        <f>SUM(AL41*D41*E41*F41*H41*$AM$9)</f>
        <v>0</v>
      </c>
      <c r="AN41" s="8"/>
      <c r="AO41" s="8">
        <f>SUM(D41*E41*F41*H41*AN41*$AO$9)</f>
        <v>0</v>
      </c>
      <c r="AP41" s="8"/>
      <c r="AQ41" s="8">
        <f>SUM(AP41*D41*E41*F41*H41*$AQ$9)</f>
        <v>0</v>
      </c>
      <c r="AR41" s="8"/>
      <c r="AS41" s="8">
        <f>SUM(AR41*D41*E41*F41*H41*$AS$9)</f>
        <v>0</v>
      </c>
      <c r="AT41" s="8"/>
      <c r="AU41" s="8">
        <f>SUM(AT41*D41*E41*F41*H41*$AU$9)</f>
        <v>0</v>
      </c>
      <c r="AV41" s="8"/>
      <c r="AW41" s="8">
        <f>SUM(AV41*D41*E41*F41*H41*$AW$9)</f>
        <v>0</v>
      </c>
      <c r="AX41" s="8"/>
      <c r="AY41" s="8">
        <f>SUM(AX41*D41*E41*F41*H41*$AY$9)</f>
        <v>0</v>
      </c>
      <c r="AZ41" s="8"/>
      <c r="BA41" s="8">
        <f>SUM(AZ41*D41*E41*F41*H41*$BA$9)</f>
        <v>0</v>
      </c>
      <c r="BB41" s="8"/>
      <c r="BC41" s="8">
        <f>SUM(BB41*D41*E41*F41*H41*$BC$9)</f>
        <v>0</v>
      </c>
      <c r="BD41" s="8"/>
      <c r="BE41" s="8">
        <f>BD41*D41*E41*F41*H41*$BE$9</f>
        <v>0</v>
      </c>
      <c r="BF41" s="8"/>
      <c r="BG41" s="8">
        <f>BF41*D41*E41*F41*H41*$BG$9</f>
        <v>0</v>
      </c>
      <c r="BH41" s="8"/>
      <c r="BI41" s="8">
        <f>BH41*D41*E41*F41*H41*$BI$9</f>
        <v>0</v>
      </c>
      <c r="BJ41" s="8"/>
      <c r="BK41" s="8">
        <f>SUM(BJ41*D41*E41*F41*H41*$BK$9)</f>
        <v>0</v>
      </c>
      <c r="BL41" s="8"/>
      <c r="BM41" s="8">
        <f>SUM(BL41*D41*E41*F41*H41*$BM$9)</f>
        <v>0</v>
      </c>
      <c r="BN41" s="8"/>
      <c r="BO41" s="8">
        <f>SUM(BN41*D41*E41*F41*H41*$BO$9)</f>
        <v>0</v>
      </c>
      <c r="BP41" s="8"/>
      <c r="BQ41" s="8">
        <f>SUM(BP41*D41*E41*F41*H41*$BQ$9)</f>
        <v>0</v>
      </c>
      <c r="BR41" s="8"/>
      <c r="BS41" s="8">
        <f>SUM(BR41*D41*E41*F41*H41*$BS$9)</f>
        <v>0</v>
      </c>
      <c r="BT41" s="8"/>
      <c r="BU41" s="8">
        <f>BT41*D41*E41*F41*H41*$BU$9</f>
        <v>0</v>
      </c>
      <c r="BV41" s="8"/>
      <c r="BW41" s="8">
        <f>SUM(BV41*D41*E41*F41*H41*$BW$9)</f>
        <v>0</v>
      </c>
      <c r="BX41" s="8"/>
      <c r="BY41" s="8">
        <f>SUM(BX41*D41*E41*F41*H41*$BY$9)</f>
        <v>0</v>
      </c>
      <c r="BZ41" s="8"/>
      <c r="CA41" s="8">
        <f>SUM(BZ41*D41*E41*F41*H41*$CA$9)</f>
        <v>0</v>
      </c>
      <c r="CB41" s="8"/>
      <c r="CC41" s="8">
        <f>SUM(CB41*D41*E41*F41*H41*$CC$9)</f>
        <v>0</v>
      </c>
      <c r="CD41" s="8"/>
      <c r="CE41" s="8">
        <f>CD41*D41*E41*F41*H41*$CE$9</f>
        <v>0</v>
      </c>
      <c r="CF41" s="8"/>
      <c r="CG41" s="8">
        <f>SUM(CF41*D41*E41*F41*H41*$CG$9)</f>
        <v>0</v>
      </c>
      <c r="CH41" s="8"/>
      <c r="CI41" s="8">
        <f>SUM(CH41*D41*E41*F41*I41*$CI$9)</f>
        <v>0</v>
      </c>
      <c r="CJ41" s="8"/>
      <c r="CK41" s="8">
        <f>SUM(CJ41*D41*E41*F41*I41*$CK$9)</f>
        <v>0</v>
      </c>
      <c r="CL41" s="8"/>
      <c r="CM41" s="8">
        <f>SUM(CL41*D41*E41*F41*I41*$CM$9)</f>
        <v>0</v>
      </c>
      <c r="CN41" s="8"/>
      <c r="CO41" s="8">
        <f>SUM(CN41*D41*E41*F41*I41*$CO$9)</f>
        <v>0</v>
      </c>
      <c r="CP41" s="9">
        <v>54</v>
      </c>
      <c r="CQ41" s="8">
        <f>SUM(CP41*D41*E41*F41*I41*$CQ$9)</f>
        <v>1437222.5279999999</v>
      </c>
      <c r="CR41" s="8"/>
      <c r="CS41" s="8">
        <f>SUM(CR41*D41*E41*F41*I41*$CS$9)</f>
        <v>0</v>
      </c>
      <c r="CT41" s="8"/>
      <c r="CU41" s="8">
        <f>SUM(CT41*D41*E41*F41*I41*$CU$9)</f>
        <v>0</v>
      </c>
      <c r="CV41" s="8"/>
      <c r="CW41" s="8">
        <f>SUM(CV41*D41*E41*F41*I41*$CW$9)</f>
        <v>0</v>
      </c>
      <c r="CX41" s="8"/>
      <c r="CY41" s="8">
        <f>SUM(CX41*D41*E41*F41*I41*$CY$9)</f>
        <v>0</v>
      </c>
      <c r="CZ41" s="8"/>
      <c r="DA41" s="8">
        <f>SUM(CZ41*D41*E41*F41*I41*$DA$9)</f>
        <v>0</v>
      </c>
      <c r="DB41" s="8"/>
      <c r="DC41" s="8">
        <f>SUM(DB41*D41*E41*F41*I41*$DC$9)</f>
        <v>0</v>
      </c>
      <c r="DD41" s="8"/>
      <c r="DE41" s="8">
        <f>SUM(DD41*D41*E41*F41*I41*$DE$9)</f>
        <v>0</v>
      </c>
      <c r="DF41" s="8"/>
      <c r="DG41" s="8">
        <f>SUM(DF41*D41*E41*F41*I41*$DG$9)</f>
        <v>0</v>
      </c>
      <c r="DH41" s="8"/>
      <c r="DI41" s="8">
        <f>SUM(DH41*D41*E41*F41*I41*$DI$9)</f>
        <v>0</v>
      </c>
      <c r="DJ41" s="8"/>
      <c r="DK41" s="8">
        <f>SUM(DJ41*D41*E41*F41*I41*$DK$9)</f>
        <v>0</v>
      </c>
      <c r="DL41" s="8"/>
      <c r="DM41" s="8">
        <f>DL41*D41*E41*F41*I41*$DM$9</f>
        <v>0</v>
      </c>
      <c r="DN41" s="9"/>
      <c r="DO41" s="8">
        <f>SUM(DN41*D41*E41*F41*I41*$DO$9)</f>
        <v>0</v>
      </c>
      <c r="DP41" s="8"/>
      <c r="DQ41" s="8">
        <f>SUM(DP41*D41*E41*F41*I41*$DQ$9)</f>
        <v>0</v>
      </c>
      <c r="DR41" s="8"/>
      <c r="DS41" s="8">
        <f>SUM(DR41*D41*E41*F41*J41*$DS$9)</f>
        <v>0</v>
      </c>
      <c r="DT41" s="10"/>
      <c r="DU41" s="8">
        <f>SUM(DT41*D41*E41*F41*K41*$DU$9)</f>
        <v>0</v>
      </c>
      <c r="DV41" s="8"/>
      <c r="DW41" s="8">
        <f>SUM(DV41*D41*E41*F41*H41*$DW$9)</f>
        <v>0</v>
      </c>
      <c r="DX41" s="8"/>
      <c r="DY41" s="8">
        <f>SUM(DX41*D41*E41*F41*H41*$DY$9)</f>
        <v>0</v>
      </c>
      <c r="DZ41" s="8"/>
      <c r="EA41" s="8">
        <f>SUM(DZ41*D41*E41*F41*H41*$EA$9)</f>
        <v>0</v>
      </c>
      <c r="EB41" s="8"/>
      <c r="EC41" s="8">
        <f>SUM(EB41*D41*E41*F41*H41*$EC$9)</f>
        <v>0</v>
      </c>
      <c r="ED41" s="8"/>
      <c r="EE41" s="8">
        <f t="shared" si="62"/>
        <v>0</v>
      </c>
      <c r="EF41" s="9"/>
      <c r="EG41" s="8">
        <f t="shared" si="65"/>
        <v>0</v>
      </c>
      <c r="EH41" s="11">
        <f t="shared" si="66"/>
        <v>124</v>
      </c>
      <c r="EI41" s="11">
        <f t="shared" si="66"/>
        <v>2989777.7280000001</v>
      </c>
      <c r="EJ41" s="84">
        <f t="shared" si="67"/>
        <v>124</v>
      </c>
    </row>
    <row r="42" spans="1:140" s="86" customFormat="1" ht="30" x14ac:dyDescent="0.25">
      <c r="A42" s="55"/>
      <c r="B42" s="57">
        <v>18</v>
      </c>
      <c r="C42" s="20" t="s">
        <v>184</v>
      </c>
      <c r="D42" s="21">
        <v>11480</v>
      </c>
      <c r="E42" s="58">
        <v>2.09</v>
      </c>
      <c r="F42" s="101">
        <v>1</v>
      </c>
      <c r="G42" s="101"/>
      <c r="H42" s="21">
        <v>1.4</v>
      </c>
      <c r="I42" s="21">
        <v>1.68</v>
      </c>
      <c r="J42" s="21">
        <v>2.23</v>
      </c>
      <c r="K42" s="21">
        <v>2.57</v>
      </c>
      <c r="L42" s="8"/>
      <c r="M42" s="8">
        <f t="shared" si="63"/>
        <v>0</v>
      </c>
      <c r="N42" s="8"/>
      <c r="O42" s="8">
        <f>N42*D42*E42*F42*H42*$O$9</f>
        <v>0</v>
      </c>
      <c r="P42" s="9"/>
      <c r="Q42" s="8">
        <f>P42*D42*E42*F42*H42*$Q$9</f>
        <v>0</v>
      </c>
      <c r="R42" s="8"/>
      <c r="S42" s="8">
        <f>SUM(R42*D42*E42*F42*H42*$S$9)</f>
        <v>0</v>
      </c>
      <c r="T42" s="8"/>
      <c r="U42" s="8">
        <f>SUM(T42*D42*E42*F42*H42*$U$9)</f>
        <v>0</v>
      </c>
      <c r="V42" s="8"/>
      <c r="W42" s="8">
        <f t="shared" si="64"/>
        <v>0</v>
      </c>
      <c r="X42" s="8"/>
      <c r="Y42" s="8">
        <f>SUM(X42*D42*E42*F42*H42*$Y$9)</f>
        <v>0</v>
      </c>
      <c r="Z42" s="8"/>
      <c r="AA42" s="8">
        <f>SUM(Z42*D42*E42*F42*H42*$AA$9)</f>
        <v>0</v>
      </c>
      <c r="AB42" s="8"/>
      <c r="AC42" s="8">
        <f>SUM(AB42*D42*E42*F42*I42*$AC$9)</f>
        <v>0</v>
      </c>
      <c r="AD42" s="9"/>
      <c r="AE42" s="8">
        <f>SUM(AD42*D42*E42*F42*I42*$AE$9)</f>
        <v>0</v>
      </c>
      <c r="AF42" s="8"/>
      <c r="AG42" s="8">
        <f>SUM(AF42*D42*E42*F42*H42*$AG$9)</f>
        <v>0</v>
      </c>
      <c r="AH42" s="8"/>
      <c r="AI42" s="8">
        <f>SUM(AH42*D42*E42*F42*H42*$AI$9)</f>
        <v>0</v>
      </c>
      <c r="AJ42" s="8"/>
      <c r="AK42" s="8">
        <f>SUM(AJ42*D42*E42*F42*H42*$AK$9)</f>
        <v>0</v>
      </c>
      <c r="AL42" s="6"/>
      <c r="AM42" s="8">
        <f>SUM(AL42*D42*E42*F42*H42*$AM$9)</f>
        <v>0</v>
      </c>
      <c r="AN42" s="8"/>
      <c r="AO42" s="8">
        <f>SUM(D42*E42*F42*H42*AN42*$AO$9)</f>
        <v>0</v>
      </c>
      <c r="AP42" s="8"/>
      <c r="AQ42" s="8">
        <f>SUM(AP42*D42*E42*F42*H42*$AQ$9)</f>
        <v>0</v>
      </c>
      <c r="AR42" s="8"/>
      <c r="AS42" s="8">
        <f>SUM(AR42*D42*E42*F42*H42*$AS$9)</f>
        <v>0</v>
      </c>
      <c r="AT42" s="8"/>
      <c r="AU42" s="8">
        <f>SUM(AT42*D42*E42*F42*H42*$AU$9)</f>
        <v>0</v>
      </c>
      <c r="AV42" s="8"/>
      <c r="AW42" s="8">
        <f>SUM(AV42*D42*E42*F42*H42*$AW$9)</f>
        <v>0</v>
      </c>
      <c r="AX42" s="8"/>
      <c r="AY42" s="8">
        <f>SUM(AX42*D42*E42*F42*H42*$AY$9)</f>
        <v>0</v>
      </c>
      <c r="AZ42" s="8"/>
      <c r="BA42" s="8">
        <f>SUM(AZ42*D42*E42*F42*H42*$BA$9)</f>
        <v>0</v>
      </c>
      <c r="BB42" s="8"/>
      <c r="BC42" s="8">
        <f>SUM(BB42*D42*E42*F42*H42*$BC$9)</f>
        <v>0</v>
      </c>
      <c r="BD42" s="8"/>
      <c r="BE42" s="8">
        <f>BD42*D42*E42*F42*H42*$BE$9</f>
        <v>0</v>
      </c>
      <c r="BF42" s="8"/>
      <c r="BG42" s="8">
        <f>BF42*D42*E42*F42*H42*$BG$9</f>
        <v>0</v>
      </c>
      <c r="BH42" s="8"/>
      <c r="BI42" s="8">
        <f>BH42*D42*E42*F42*H42*$BI$9</f>
        <v>0</v>
      </c>
      <c r="BJ42" s="8"/>
      <c r="BK42" s="8">
        <f>SUM(BJ42*D42*E42*F42*H42*$BK$9)</f>
        <v>0</v>
      </c>
      <c r="BL42" s="8"/>
      <c r="BM42" s="8">
        <f>SUM(BL42*D42*E42*F42*H42*$BM$9)</f>
        <v>0</v>
      </c>
      <c r="BN42" s="8"/>
      <c r="BO42" s="8">
        <f>SUM(BN42*D42*E42*F42*H42*$BO$9)</f>
        <v>0</v>
      </c>
      <c r="BP42" s="8"/>
      <c r="BQ42" s="8">
        <f>SUM(BP42*D42*E42*F42*H42*$BQ$9)</f>
        <v>0</v>
      </c>
      <c r="BR42" s="8"/>
      <c r="BS42" s="8">
        <f>SUM(BR42*D42*E42*F42*H42*$BS$9)</f>
        <v>0</v>
      </c>
      <c r="BT42" s="8"/>
      <c r="BU42" s="8">
        <f>BT42*D42*E42*F42*H42*$BU$9</f>
        <v>0</v>
      </c>
      <c r="BV42" s="8"/>
      <c r="BW42" s="8">
        <f>SUM(BV42*D42*E42*F42*H42*$BW$9)</f>
        <v>0</v>
      </c>
      <c r="BX42" s="8"/>
      <c r="BY42" s="8">
        <f>SUM(BX42*D42*E42*F42*H42*$BY$9)</f>
        <v>0</v>
      </c>
      <c r="BZ42" s="8"/>
      <c r="CA42" s="8">
        <f>SUM(BZ42*D42*E42*F42*H42*$CA$9)</f>
        <v>0</v>
      </c>
      <c r="CB42" s="8"/>
      <c r="CC42" s="8">
        <f>SUM(CB42*D42*E42*F42*H42*$CC$9)</f>
        <v>0</v>
      </c>
      <c r="CD42" s="8"/>
      <c r="CE42" s="8">
        <f>CD42*D42*E42*F42*H42*$CE$9</f>
        <v>0</v>
      </c>
      <c r="CF42" s="8"/>
      <c r="CG42" s="8">
        <f>SUM(CF42*D42*E42*F42*H42*$CG$9)</f>
        <v>0</v>
      </c>
      <c r="CH42" s="8"/>
      <c r="CI42" s="8">
        <f>SUM(CH42*D42*E42*F42*I42*$CI$9)</f>
        <v>0</v>
      </c>
      <c r="CJ42" s="8"/>
      <c r="CK42" s="8">
        <f>SUM(CJ42*D42*E42*F42*I42*$CK$9)</f>
        <v>0</v>
      </c>
      <c r="CL42" s="8"/>
      <c r="CM42" s="8">
        <f>SUM(CL42*D42*E42*F42*I42*$CM$9)</f>
        <v>0</v>
      </c>
      <c r="CN42" s="8"/>
      <c r="CO42" s="8">
        <f>SUM(CN42*D42*E42*F42*I42*$CO$9)</f>
        <v>0</v>
      </c>
      <c r="CP42" s="9"/>
      <c r="CQ42" s="8">
        <f>SUM(CP42*D42*E42*F42*I42*$CQ$9)</f>
        <v>0</v>
      </c>
      <c r="CR42" s="8"/>
      <c r="CS42" s="8">
        <f>SUM(CR42*D42*E42*F42*I42*$CS$9)</f>
        <v>0</v>
      </c>
      <c r="CT42" s="8"/>
      <c r="CU42" s="8">
        <f>SUM(CT42*D42*E42*F42*I42*$CU$9)</f>
        <v>0</v>
      </c>
      <c r="CV42" s="8"/>
      <c r="CW42" s="8">
        <f>SUM(CV42*D42*E42*F42*I42*$CW$9)</f>
        <v>0</v>
      </c>
      <c r="CX42" s="8"/>
      <c r="CY42" s="8">
        <f>SUM(CX42*D42*E42*F42*I42*$CY$9)</f>
        <v>0</v>
      </c>
      <c r="CZ42" s="8"/>
      <c r="DA42" s="8">
        <f>SUM(CZ42*D42*E42*F42*I42*$DA$9)</f>
        <v>0</v>
      </c>
      <c r="DB42" s="8"/>
      <c r="DC42" s="8">
        <f>SUM(DB42*D42*E42*F42*I42*$DC$9)</f>
        <v>0</v>
      </c>
      <c r="DD42" s="8"/>
      <c r="DE42" s="8">
        <f>SUM(DD42*D42*E42*F42*I42*$DE$9)</f>
        <v>0</v>
      </c>
      <c r="DF42" s="8"/>
      <c r="DG42" s="8">
        <f>SUM(DF42*D42*E42*F42*I42*$DG$9)</f>
        <v>0</v>
      </c>
      <c r="DH42" s="8"/>
      <c r="DI42" s="8">
        <f>SUM(DH42*D42*E42*F42*I42*$DI$9)</f>
        <v>0</v>
      </c>
      <c r="DJ42" s="8"/>
      <c r="DK42" s="8">
        <f>SUM(DJ42*D42*E42*F42*I42*$DK$9)</f>
        <v>0</v>
      </c>
      <c r="DL42" s="8"/>
      <c r="DM42" s="8">
        <f>DL42*D42*E42*F42*I42*$DM$9</f>
        <v>0</v>
      </c>
      <c r="DN42" s="9"/>
      <c r="DO42" s="8">
        <f>SUM(DN42*D42*E42*F42*I42*$DO$9)</f>
        <v>0</v>
      </c>
      <c r="DP42" s="8"/>
      <c r="DQ42" s="8">
        <f>SUM(DP42*D42*E42*F42*I42*$DQ$9)</f>
        <v>0</v>
      </c>
      <c r="DR42" s="8"/>
      <c r="DS42" s="8">
        <f>SUM(DR42*D42*E42*F42*J42*$DS$9)</f>
        <v>0</v>
      </c>
      <c r="DT42" s="10"/>
      <c r="DU42" s="8">
        <f>SUM(DT42*D42*E42*F42*K42*$DU$9)</f>
        <v>0</v>
      </c>
      <c r="DV42" s="6"/>
      <c r="DW42" s="8">
        <f>SUM(DV42*D42*E42*F42*H42*$DW$9)</f>
        <v>0</v>
      </c>
      <c r="DX42" s="8"/>
      <c r="DY42" s="8">
        <f>SUM(DX42*D42*E42*F42*H42*$DY$9)</f>
        <v>0</v>
      </c>
      <c r="DZ42" s="8"/>
      <c r="EA42" s="8">
        <f>SUM(DZ42*D42*E42*F42*H42*$EA$9)</f>
        <v>0</v>
      </c>
      <c r="EB42" s="8"/>
      <c r="EC42" s="8">
        <f>SUM(EB42*D42*E42*F42*H42*$EC$9)</f>
        <v>0</v>
      </c>
      <c r="ED42" s="8"/>
      <c r="EE42" s="8">
        <f t="shared" si="62"/>
        <v>0</v>
      </c>
      <c r="EF42" s="9"/>
      <c r="EG42" s="8">
        <f t="shared" si="65"/>
        <v>0</v>
      </c>
      <c r="EH42" s="11">
        <f t="shared" si="66"/>
        <v>0</v>
      </c>
      <c r="EI42" s="11">
        <f t="shared" si="66"/>
        <v>0</v>
      </c>
      <c r="EJ42" s="84">
        <f t="shared" si="67"/>
        <v>0</v>
      </c>
    </row>
    <row r="43" spans="1:140" s="86" customFormat="1" x14ac:dyDescent="0.25">
      <c r="A43" s="77">
        <v>10</v>
      </c>
      <c r="B43" s="78"/>
      <c r="C43" s="52" t="s">
        <v>185</v>
      </c>
      <c r="D43" s="54">
        <v>11480</v>
      </c>
      <c r="E43" s="48">
        <v>1.6</v>
      </c>
      <c r="F43" s="43">
        <v>1</v>
      </c>
      <c r="G43" s="43"/>
      <c r="H43" s="53"/>
      <c r="I43" s="53"/>
      <c r="J43" s="53"/>
      <c r="K43" s="53">
        <v>2.57</v>
      </c>
      <c r="L43" s="46">
        <f>L44</f>
        <v>0</v>
      </c>
      <c r="M43" s="46">
        <f t="shared" ref="M43:DK43" si="371">SUM(M44)</f>
        <v>0</v>
      </c>
      <c r="N43" s="46">
        <f t="shared" ref="N43" si="372">N44</f>
        <v>40</v>
      </c>
      <c r="O43" s="46">
        <f>SUM(O44)</f>
        <v>1028607.9999999999</v>
      </c>
      <c r="P43" s="47">
        <f t="shared" ref="P43" si="373">P44</f>
        <v>0</v>
      </c>
      <c r="Q43" s="46">
        <f>SUM(Q44)</f>
        <v>0</v>
      </c>
      <c r="R43" s="46">
        <f t="shared" ref="R43" si="374">R44</f>
        <v>0</v>
      </c>
      <c r="S43" s="46">
        <f>SUM(S44)</f>
        <v>0</v>
      </c>
      <c r="T43" s="46">
        <f t="shared" ref="T43" si="375">T44</f>
        <v>0</v>
      </c>
      <c r="U43" s="46">
        <f>SUM(U44)</f>
        <v>0</v>
      </c>
      <c r="V43" s="46">
        <f t="shared" ref="V43" si="376">V44</f>
        <v>0</v>
      </c>
      <c r="W43" s="46">
        <f t="shared" si="371"/>
        <v>0</v>
      </c>
      <c r="X43" s="46">
        <f t="shared" ref="X43" si="377">X44</f>
        <v>0</v>
      </c>
      <c r="Y43" s="46">
        <f t="shared" si="371"/>
        <v>0</v>
      </c>
      <c r="Z43" s="46">
        <f t="shared" ref="Z43" si="378">Z44</f>
        <v>0</v>
      </c>
      <c r="AA43" s="46">
        <f t="shared" si="371"/>
        <v>0</v>
      </c>
      <c r="AB43" s="46">
        <f t="shared" ref="AB43" si="379">AB44</f>
        <v>0</v>
      </c>
      <c r="AC43" s="46">
        <f t="shared" si="371"/>
        <v>0</v>
      </c>
      <c r="AD43" s="47">
        <f t="shared" ref="AD43" si="380">AD44</f>
        <v>0</v>
      </c>
      <c r="AE43" s="46">
        <f t="shared" si="371"/>
        <v>0</v>
      </c>
      <c r="AF43" s="46">
        <f t="shared" ref="AF43" si="381">AF44</f>
        <v>0</v>
      </c>
      <c r="AG43" s="46">
        <f t="shared" si="371"/>
        <v>0</v>
      </c>
      <c r="AH43" s="46">
        <f t="shared" ref="AH43" si="382">AH44</f>
        <v>0</v>
      </c>
      <c r="AI43" s="46">
        <f t="shared" si="371"/>
        <v>0</v>
      </c>
      <c r="AJ43" s="46">
        <f t="shared" ref="AJ43" si="383">AJ44</f>
        <v>0</v>
      </c>
      <c r="AK43" s="46">
        <f>SUM(AK44)</f>
        <v>0</v>
      </c>
      <c r="AL43" s="46">
        <f>SUM(AL44)</f>
        <v>0</v>
      </c>
      <c r="AM43" s="46">
        <f>SUM(AM44)</f>
        <v>0</v>
      </c>
      <c r="AN43" s="46">
        <f t="shared" ref="AN43" si="384">AN44</f>
        <v>0</v>
      </c>
      <c r="AO43" s="46">
        <f t="shared" si="371"/>
        <v>0</v>
      </c>
      <c r="AP43" s="46">
        <f t="shared" ref="AP43" si="385">AP44</f>
        <v>0</v>
      </c>
      <c r="AQ43" s="46">
        <f t="shared" si="371"/>
        <v>0</v>
      </c>
      <c r="AR43" s="46">
        <f t="shared" ref="AR43" si="386">AR44</f>
        <v>0</v>
      </c>
      <c r="AS43" s="46">
        <f t="shared" si="371"/>
        <v>0</v>
      </c>
      <c r="AT43" s="46">
        <f t="shared" ref="AT43" si="387">AT44</f>
        <v>0</v>
      </c>
      <c r="AU43" s="46">
        <f>SUM(AU44)</f>
        <v>0</v>
      </c>
      <c r="AV43" s="46">
        <f t="shared" ref="AV43" si="388">AV44</f>
        <v>0</v>
      </c>
      <c r="AW43" s="46">
        <f>SUM(AW44)</f>
        <v>0</v>
      </c>
      <c r="AX43" s="46">
        <f t="shared" ref="AX43" si="389">AX44</f>
        <v>0</v>
      </c>
      <c r="AY43" s="46">
        <f>SUM(AY44)</f>
        <v>0</v>
      </c>
      <c r="AZ43" s="46">
        <f t="shared" ref="AZ43" si="390">AZ44</f>
        <v>0</v>
      </c>
      <c r="BA43" s="46">
        <f>SUM(BA44)</f>
        <v>0</v>
      </c>
      <c r="BB43" s="46">
        <f t="shared" ref="BB43" si="391">BB44</f>
        <v>0</v>
      </c>
      <c r="BC43" s="46">
        <f>SUM(BC44)</f>
        <v>0</v>
      </c>
      <c r="BD43" s="46">
        <f t="shared" ref="BD43" si="392">BD44</f>
        <v>0</v>
      </c>
      <c r="BE43" s="46">
        <f>SUM(BE44)</f>
        <v>0</v>
      </c>
      <c r="BF43" s="46">
        <f t="shared" ref="BF43" si="393">BF44</f>
        <v>0</v>
      </c>
      <c r="BG43" s="46">
        <f>SUM(BG44)</f>
        <v>0</v>
      </c>
      <c r="BH43" s="46">
        <f t="shared" ref="BH43" si="394">BH44</f>
        <v>0</v>
      </c>
      <c r="BI43" s="46">
        <f>SUM(BI44)</f>
        <v>0</v>
      </c>
      <c r="BJ43" s="46">
        <f t="shared" ref="BJ43" si="395">BJ44</f>
        <v>0</v>
      </c>
      <c r="BK43" s="46">
        <f>SUM(BK44)</f>
        <v>0</v>
      </c>
      <c r="BL43" s="46">
        <f t="shared" ref="BL43" si="396">BL44</f>
        <v>0</v>
      </c>
      <c r="BM43" s="46">
        <f>SUM(BM44)</f>
        <v>0</v>
      </c>
      <c r="BN43" s="46">
        <f t="shared" ref="BN43" si="397">BN44</f>
        <v>0</v>
      </c>
      <c r="BO43" s="46">
        <f>SUM(BO44)</f>
        <v>0</v>
      </c>
      <c r="BP43" s="46">
        <f t="shared" ref="BP43" si="398">BP44</f>
        <v>0</v>
      </c>
      <c r="BQ43" s="46">
        <f>SUM(BQ44)</f>
        <v>0</v>
      </c>
      <c r="BR43" s="46">
        <f>BR44</f>
        <v>0</v>
      </c>
      <c r="BS43" s="46">
        <f>SUM(BS44)</f>
        <v>0</v>
      </c>
      <c r="BT43" s="46">
        <f t="shared" ref="BT43" si="399">BT44</f>
        <v>0</v>
      </c>
      <c r="BU43" s="46">
        <f>SUM(BU44)</f>
        <v>0</v>
      </c>
      <c r="BV43" s="46">
        <f t="shared" ref="BV43" si="400">BV44</f>
        <v>0</v>
      </c>
      <c r="BW43" s="46">
        <f>SUM(BW44)</f>
        <v>0</v>
      </c>
      <c r="BX43" s="46">
        <f t="shared" ref="BX43" si="401">BX44</f>
        <v>0</v>
      </c>
      <c r="BY43" s="46">
        <f>SUM(BY44)</f>
        <v>0</v>
      </c>
      <c r="BZ43" s="46">
        <f t="shared" ref="BZ43" si="402">BZ44</f>
        <v>0</v>
      </c>
      <c r="CA43" s="46">
        <f>SUM(CA44)</f>
        <v>0</v>
      </c>
      <c r="CB43" s="46">
        <f t="shared" ref="CB43" si="403">CB44</f>
        <v>0</v>
      </c>
      <c r="CC43" s="46">
        <f>SUM(CC44)</f>
        <v>0</v>
      </c>
      <c r="CD43" s="46">
        <f t="shared" ref="CD43" si="404">CD44</f>
        <v>0</v>
      </c>
      <c r="CE43" s="46">
        <f>SUM(CE44)</f>
        <v>0</v>
      </c>
      <c r="CF43" s="46">
        <f t="shared" ref="CF43" si="405">CF44</f>
        <v>0</v>
      </c>
      <c r="CG43" s="46">
        <f>SUM(CG44)</f>
        <v>0</v>
      </c>
      <c r="CH43" s="46">
        <f t="shared" ref="CH43" si="406">CH44</f>
        <v>0</v>
      </c>
      <c r="CI43" s="46">
        <f t="shared" si="371"/>
        <v>0</v>
      </c>
      <c r="CJ43" s="46">
        <f t="shared" ref="CJ43" si="407">CJ44</f>
        <v>0</v>
      </c>
      <c r="CK43" s="46">
        <f>SUM(CK44)</f>
        <v>0</v>
      </c>
      <c r="CL43" s="46">
        <f t="shared" ref="CL43" si="408">CL44</f>
        <v>0</v>
      </c>
      <c r="CM43" s="46">
        <f>SUM(CM44)</f>
        <v>0</v>
      </c>
      <c r="CN43" s="46">
        <f t="shared" ref="CN43" si="409">CN44</f>
        <v>0</v>
      </c>
      <c r="CO43" s="46">
        <f t="shared" si="371"/>
        <v>0</v>
      </c>
      <c r="CP43" s="47">
        <f t="shared" ref="CP43" si="410">CP44</f>
        <v>69</v>
      </c>
      <c r="CQ43" s="46">
        <f>SUM(CQ44)</f>
        <v>2129218.5600000001</v>
      </c>
      <c r="CR43" s="46">
        <f t="shared" ref="CR43" si="411">CR44</f>
        <v>0</v>
      </c>
      <c r="CS43" s="46">
        <f t="shared" si="371"/>
        <v>0</v>
      </c>
      <c r="CT43" s="46">
        <f t="shared" ref="CT43" si="412">CT44</f>
        <v>0</v>
      </c>
      <c r="CU43" s="46">
        <f>SUM(CU44)</f>
        <v>0</v>
      </c>
      <c r="CV43" s="46">
        <f t="shared" ref="CV43" si="413">CV44</f>
        <v>0</v>
      </c>
      <c r="CW43" s="46">
        <f>SUM(CW44)</f>
        <v>0</v>
      </c>
      <c r="CX43" s="46">
        <f t="shared" ref="CX43" si="414">CX44</f>
        <v>0</v>
      </c>
      <c r="CY43" s="46">
        <f t="shared" si="371"/>
        <v>0</v>
      </c>
      <c r="CZ43" s="46">
        <f t="shared" ref="CZ43" si="415">CZ44</f>
        <v>0</v>
      </c>
      <c r="DA43" s="46">
        <f t="shared" si="371"/>
        <v>0</v>
      </c>
      <c r="DB43" s="46">
        <f t="shared" ref="DB43" si="416">DB44</f>
        <v>0</v>
      </c>
      <c r="DC43" s="46">
        <f t="shared" si="371"/>
        <v>0</v>
      </c>
      <c r="DD43" s="46">
        <f t="shared" ref="DD43" si="417">DD44</f>
        <v>0</v>
      </c>
      <c r="DE43" s="46">
        <f t="shared" si="371"/>
        <v>0</v>
      </c>
      <c r="DF43" s="46">
        <f t="shared" ref="DF43" si="418">DF44</f>
        <v>0</v>
      </c>
      <c r="DG43" s="46">
        <f t="shared" si="371"/>
        <v>0</v>
      </c>
      <c r="DH43" s="46">
        <f t="shared" ref="DH43" si="419">DH44</f>
        <v>0</v>
      </c>
      <c r="DI43" s="46">
        <f t="shared" si="371"/>
        <v>0</v>
      </c>
      <c r="DJ43" s="46">
        <f t="shared" ref="DJ43" si="420">DJ44</f>
        <v>0</v>
      </c>
      <c r="DK43" s="46">
        <f t="shared" si="371"/>
        <v>0</v>
      </c>
      <c r="DL43" s="46">
        <f t="shared" ref="DL43" si="421">DL44</f>
        <v>0</v>
      </c>
      <c r="DM43" s="46">
        <f t="shared" ref="DM43:DU43" si="422">SUM(DM44)</f>
        <v>0</v>
      </c>
      <c r="DN43" s="47">
        <f t="shared" ref="DN43" si="423">DN44</f>
        <v>0</v>
      </c>
      <c r="DO43" s="46">
        <f t="shared" si="422"/>
        <v>0</v>
      </c>
      <c r="DP43" s="46">
        <f t="shared" ref="DP43" si="424">DP44</f>
        <v>0</v>
      </c>
      <c r="DQ43" s="46">
        <f t="shared" si="422"/>
        <v>0</v>
      </c>
      <c r="DR43" s="46">
        <f t="shared" ref="DR43" si="425">DR44</f>
        <v>0</v>
      </c>
      <c r="DS43" s="46">
        <f t="shared" si="422"/>
        <v>0</v>
      </c>
      <c r="DT43" s="46">
        <f t="shared" ref="DT43" si="426">DT44</f>
        <v>0</v>
      </c>
      <c r="DU43" s="46">
        <f t="shared" si="422"/>
        <v>0</v>
      </c>
      <c r="DV43" s="46">
        <f>SUM(DV44)</f>
        <v>0</v>
      </c>
      <c r="DW43" s="46">
        <f>SUM(DW44)</f>
        <v>0</v>
      </c>
      <c r="DX43" s="46">
        <f>DX44</f>
        <v>0</v>
      </c>
      <c r="DY43" s="46">
        <f>SUM(DY44)</f>
        <v>0</v>
      </c>
      <c r="DZ43" s="46">
        <f t="shared" ref="DZ43" si="427">DZ44</f>
        <v>0</v>
      </c>
      <c r="EA43" s="46">
        <f>SUM(EA44)</f>
        <v>0</v>
      </c>
      <c r="EB43" s="46">
        <f t="shared" ref="EB43" si="428">EB44</f>
        <v>0</v>
      </c>
      <c r="EC43" s="46">
        <f>SUM(EC44)</f>
        <v>0</v>
      </c>
      <c r="ED43" s="46">
        <f t="shared" ref="ED43:EI43" si="429">ED44</f>
        <v>0</v>
      </c>
      <c r="EE43" s="46">
        <f t="shared" si="429"/>
        <v>0</v>
      </c>
      <c r="EF43" s="46">
        <f t="shared" si="429"/>
        <v>0</v>
      </c>
      <c r="EG43" s="46">
        <f t="shared" si="429"/>
        <v>0</v>
      </c>
      <c r="EH43" s="46">
        <f t="shared" si="429"/>
        <v>109</v>
      </c>
      <c r="EI43" s="46">
        <f t="shared" si="429"/>
        <v>3157826.56</v>
      </c>
      <c r="EJ43" s="84"/>
    </row>
    <row r="44" spans="1:140" s="84" customFormat="1" x14ac:dyDescent="0.25">
      <c r="A44" s="55"/>
      <c r="B44" s="57">
        <v>19</v>
      </c>
      <c r="C44" s="20" t="s">
        <v>186</v>
      </c>
      <c r="D44" s="21">
        <v>11480</v>
      </c>
      <c r="E44" s="7">
        <v>1.6</v>
      </c>
      <c r="F44" s="101">
        <v>1</v>
      </c>
      <c r="G44" s="101"/>
      <c r="H44" s="21">
        <v>1.4</v>
      </c>
      <c r="I44" s="21">
        <v>1.68</v>
      </c>
      <c r="J44" s="21">
        <v>2.23</v>
      </c>
      <c r="K44" s="21">
        <v>2.57</v>
      </c>
      <c r="L44" s="8"/>
      <c r="M44" s="8">
        <f t="shared" si="63"/>
        <v>0</v>
      </c>
      <c r="N44" s="8">
        <v>40</v>
      </c>
      <c r="O44" s="8">
        <f>N44*D44*E44*F44*H44*$O$9</f>
        <v>1028607.9999999999</v>
      </c>
      <c r="P44" s="9"/>
      <c r="Q44" s="8">
        <f>P44*D44*E44*F44*H44*$Q$9</f>
        <v>0</v>
      </c>
      <c r="R44" s="8"/>
      <c r="S44" s="8">
        <f>SUM(R44*D44*E44*F44*H44*$S$9)</f>
        <v>0</v>
      </c>
      <c r="T44" s="8"/>
      <c r="U44" s="8">
        <f>SUM(T44*D44*E44*F44*H44*$U$9)</f>
        <v>0</v>
      </c>
      <c r="V44" s="8"/>
      <c r="W44" s="8">
        <f t="shared" si="64"/>
        <v>0</v>
      </c>
      <c r="X44" s="8"/>
      <c r="Y44" s="8">
        <f>SUM(X44*D44*E44*F44*H44*$Y$9)</f>
        <v>0</v>
      </c>
      <c r="Z44" s="8"/>
      <c r="AA44" s="8">
        <f>SUM(Z44*D44*E44*F44*H44*$AA$9)</f>
        <v>0</v>
      </c>
      <c r="AB44" s="8"/>
      <c r="AC44" s="8">
        <f>SUM(AB44*D44*E44*F44*I44*$AC$9)</f>
        <v>0</v>
      </c>
      <c r="AD44" s="9"/>
      <c r="AE44" s="8">
        <f>SUM(AD44*D44*E44*F44*I44*$AE$9)</f>
        <v>0</v>
      </c>
      <c r="AF44" s="8"/>
      <c r="AG44" s="8">
        <f>SUM(AF44*D44*E44*F44*H44*$AG$9)</f>
        <v>0</v>
      </c>
      <c r="AH44" s="8"/>
      <c r="AI44" s="8">
        <f>SUM(AH44*D44*E44*F44*H44*$AI$9)</f>
        <v>0</v>
      </c>
      <c r="AJ44" s="8"/>
      <c r="AK44" s="8">
        <f>SUM(AJ44*D44*E44*F44*H44*$AK$9)</f>
        <v>0</v>
      </c>
      <c r="AL44" s="8"/>
      <c r="AM44" s="8">
        <f>SUM(AL44*D44*E44*F44*H44*$AM$9)</f>
        <v>0</v>
      </c>
      <c r="AN44" s="8"/>
      <c r="AO44" s="8">
        <f>SUM(D44*E44*F44*H44*AN44*$AO$9)</f>
        <v>0</v>
      </c>
      <c r="AP44" s="8"/>
      <c r="AQ44" s="8">
        <f>SUM(AP44*D44*E44*F44*H44*$AQ$9)</f>
        <v>0</v>
      </c>
      <c r="AR44" s="8"/>
      <c r="AS44" s="8">
        <f>SUM(AR44*D44*E44*F44*H44*$AS$9)</f>
        <v>0</v>
      </c>
      <c r="AT44" s="8"/>
      <c r="AU44" s="8">
        <f>SUM(AT44*D44*E44*F44*H44*$AU$9)</f>
        <v>0</v>
      </c>
      <c r="AV44" s="8"/>
      <c r="AW44" s="8">
        <f>SUM(AV44*D44*E44*F44*H44*$AW$9)</f>
        <v>0</v>
      </c>
      <c r="AX44" s="8"/>
      <c r="AY44" s="8">
        <f>SUM(AX44*D44*E44*F44*H44*$AY$9)</f>
        <v>0</v>
      </c>
      <c r="AZ44" s="8"/>
      <c r="BA44" s="8">
        <f>SUM(AZ44*D44*E44*F44*H44*$BA$9)</f>
        <v>0</v>
      </c>
      <c r="BB44" s="8"/>
      <c r="BC44" s="8">
        <f>SUM(BB44*D44*E44*F44*H44*$BC$9)</f>
        <v>0</v>
      </c>
      <c r="BD44" s="8"/>
      <c r="BE44" s="8">
        <f>BD44*D44*E44*F44*H44*$BE$9</f>
        <v>0</v>
      </c>
      <c r="BF44" s="8"/>
      <c r="BG44" s="8">
        <f>BF44*D44*E44*F44*H44*$BG$9</f>
        <v>0</v>
      </c>
      <c r="BH44" s="8"/>
      <c r="BI44" s="8">
        <f>BH44*D44*E44*F44*H44*$BI$9</f>
        <v>0</v>
      </c>
      <c r="BJ44" s="8"/>
      <c r="BK44" s="8">
        <f>SUM(BJ44*D44*E44*F44*H44*$BK$9)</f>
        <v>0</v>
      </c>
      <c r="BL44" s="8"/>
      <c r="BM44" s="8">
        <f>SUM(BL44*D44*E44*F44*H44*$BM$9)</f>
        <v>0</v>
      </c>
      <c r="BN44" s="8"/>
      <c r="BO44" s="8">
        <f>SUM(BN44*D44*E44*F44*H44*$BO$9)</f>
        <v>0</v>
      </c>
      <c r="BP44" s="8"/>
      <c r="BQ44" s="8">
        <f>SUM(BP44*D44*E44*F44*H44*$BQ$9)</f>
        <v>0</v>
      </c>
      <c r="BR44" s="8"/>
      <c r="BS44" s="8">
        <f>SUM(BR44*D44*E44*F44*H44*$BS$9)</f>
        <v>0</v>
      </c>
      <c r="BT44" s="8"/>
      <c r="BU44" s="8">
        <f>BT44*D44*E44*F44*H44*$BU$9</f>
        <v>0</v>
      </c>
      <c r="BV44" s="8"/>
      <c r="BW44" s="8">
        <f>SUM(BV44*D44*E44*F44*H44*$BW$9)</f>
        <v>0</v>
      </c>
      <c r="BX44" s="8"/>
      <c r="BY44" s="8">
        <f>SUM(BX44*D44*E44*F44*H44*$BY$9)</f>
        <v>0</v>
      </c>
      <c r="BZ44" s="8"/>
      <c r="CA44" s="8">
        <f>SUM(BZ44*D44*E44*F44*H44*$CA$9)</f>
        <v>0</v>
      </c>
      <c r="CB44" s="8"/>
      <c r="CC44" s="8">
        <f>SUM(CB44*D44*E44*F44*H44*$CC$9)</f>
        <v>0</v>
      </c>
      <c r="CD44" s="8"/>
      <c r="CE44" s="8">
        <f>CD44*D44*E44*F44*H44*$CE$9</f>
        <v>0</v>
      </c>
      <c r="CF44" s="6"/>
      <c r="CG44" s="8">
        <f>SUM(CF44*D44*E44*F44*H44*$CG$9)</f>
        <v>0</v>
      </c>
      <c r="CH44" s="8"/>
      <c r="CI44" s="8">
        <f>SUM(CH44*D44*E44*F44*I44*$CI$9)</f>
        <v>0</v>
      </c>
      <c r="CJ44" s="8"/>
      <c r="CK44" s="8">
        <f>SUM(CJ44*D44*E44*F44*I44*$CK$9)</f>
        <v>0</v>
      </c>
      <c r="CL44" s="8"/>
      <c r="CM44" s="8">
        <f>SUM(CL44*D44*E44*F44*I44*$CM$9)</f>
        <v>0</v>
      </c>
      <c r="CN44" s="8"/>
      <c r="CO44" s="8">
        <f>SUM(CN44*D44*E44*F44*I44*$CO$9)</f>
        <v>0</v>
      </c>
      <c r="CP44" s="9">
        <v>69</v>
      </c>
      <c r="CQ44" s="8">
        <f>SUM(CP44*D44*E44*F44*I44*$CQ$9)</f>
        <v>2129218.5600000001</v>
      </c>
      <c r="CR44" s="8"/>
      <c r="CS44" s="8">
        <f>SUM(CR44*D44*E44*F44*I44*$CS$9)</f>
        <v>0</v>
      </c>
      <c r="CT44" s="8"/>
      <c r="CU44" s="8">
        <f>SUM(CT44*D44*E44*F44*I44*$CU$9)</f>
        <v>0</v>
      </c>
      <c r="CV44" s="8"/>
      <c r="CW44" s="8">
        <f>SUM(CV44*D44*E44*F44*I44*$CW$9)</f>
        <v>0</v>
      </c>
      <c r="CX44" s="8"/>
      <c r="CY44" s="8">
        <f>SUM(CX44*D44*E44*F44*I44*$CY$9)</f>
        <v>0</v>
      </c>
      <c r="CZ44" s="8"/>
      <c r="DA44" s="8">
        <f>SUM(CZ44*D44*E44*F44*I44*$DA$9)</f>
        <v>0</v>
      </c>
      <c r="DB44" s="8"/>
      <c r="DC44" s="8">
        <f>SUM(DB44*D44*E44*F44*I44*$DC$9)</f>
        <v>0</v>
      </c>
      <c r="DD44" s="8"/>
      <c r="DE44" s="8">
        <f>SUM(DD44*D44*E44*F44*I44*$DE$9)</f>
        <v>0</v>
      </c>
      <c r="DF44" s="8"/>
      <c r="DG44" s="8">
        <f>SUM(DF44*D44*E44*F44*I44*$DG$9)</f>
        <v>0</v>
      </c>
      <c r="DH44" s="8"/>
      <c r="DI44" s="8">
        <f>SUM(DH44*D44*E44*F44*I44*$DI$9)</f>
        <v>0</v>
      </c>
      <c r="DJ44" s="8"/>
      <c r="DK44" s="8">
        <f>SUM(DJ44*D44*E44*F44*I44*$DK$9)</f>
        <v>0</v>
      </c>
      <c r="DL44" s="8"/>
      <c r="DM44" s="8">
        <f>DL44*D44*E44*F44*I44*$DM$9</f>
        <v>0</v>
      </c>
      <c r="DN44" s="9"/>
      <c r="DO44" s="8">
        <f>SUM(DN44*D44*E44*F44*I44*$DO$9)</f>
        <v>0</v>
      </c>
      <c r="DP44" s="8"/>
      <c r="DQ44" s="8">
        <f>SUM(DP44*D44*E44*F44*I44*$DQ$9)</f>
        <v>0</v>
      </c>
      <c r="DR44" s="8"/>
      <c r="DS44" s="8">
        <f>SUM(DR44*D44*E44*F44*J44*$DS$9)</f>
        <v>0</v>
      </c>
      <c r="DT44" s="10"/>
      <c r="DU44" s="8">
        <f>SUM(DT44*D44*E44*F44*K44*$DU$9)</f>
        <v>0</v>
      </c>
      <c r="DV44" s="8"/>
      <c r="DW44" s="8">
        <f>SUM(DV44*D44*E44*F44*H44*$DW$9)</f>
        <v>0</v>
      </c>
      <c r="DX44" s="8"/>
      <c r="DY44" s="8">
        <f>SUM(DX44*D44*E44*F44*H44*$DY$9)</f>
        <v>0</v>
      </c>
      <c r="DZ44" s="8"/>
      <c r="EA44" s="8">
        <f>SUM(DZ44*D44*E44*F44*H44*$EA$9)</f>
        <v>0</v>
      </c>
      <c r="EB44" s="8"/>
      <c r="EC44" s="8">
        <f>SUM(EB44*D44*E44*F44*H44*$EC$9)</f>
        <v>0</v>
      </c>
      <c r="ED44" s="8"/>
      <c r="EE44" s="8">
        <f t="shared" si="62"/>
        <v>0</v>
      </c>
      <c r="EF44" s="9"/>
      <c r="EG44" s="8">
        <f t="shared" si="65"/>
        <v>0</v>
      </c>
      <c r="EH44" s="11">
        <f t="shared" si="66"/>
        <v>109</v>
      </c>
      <c r="EI44" s="11">
        <f t="shared" si="66"/>
        <v>3157826.56</v>
      </c>
      <c r="EJ44" s="84">
        <f t="shared" si="67"/>
        <v>109</v>
      </c>
    </row>
    <row r="45" spans="1:140" s="86" customFormat="1" x14ac:dyDescent="0.25">
      <c r="A45" s="77">
        <v>11</v>
      </c>
      <c r="B45" s="78"/>
      <c r="C45" s="52" t="s">
        <v>187</v>
      </c>
      <c r="D45" s="54">
        <v>11480</v>
      </c>
      <c r="E45" s="48">
        <v>1.49</v>
      </c>
      <c r="F45" s="43">
        <v>1</v>
      </c>
      <c r="G45" s="43"/>
      <c r="H45" s="53"/>
      <c r="I45" s="53"/>
      <c r="J45" s="53"/>
      <c r="K45" s="54">
        <v>2.57</v>
      </c>
      <c r="L45" s="46">
        <f>SUM(L46:L47)</f>
        <v>0</v>
      </c>
      <c r="M45" s="46">
        <f t="shared" ref="M45:DK45" si="430">SUM(M46:M47)</f>
        <v>0</v>
      </c>
      <c r="N45" s="46">
        <f t="shared" si="430"/>
        <v>0</v>
      </c>
      <c r="O45" s="46">
        <f t="shared" si="430"/>
        <v>0</v>
      </c>
      <c r="P45" s="47">
        <f t="shared" si="430"/>
        <v>0</v>
      </c>
      <c r="Q45" s="46">
        <f t="shared" si="430"/>
        <v>0</v>
      </c>
      <c r="R45" s="46">
        <f t="shared" si="430"/>
        <v>0</v>
      </c>
      <c r="S45" s="46">
        <f t="shared" si="430"/>
        <v>0</v>
      </c>
      <c r="T45" s="46">
        <f t="shared" si="430"/>
        <v>0</v>
      </c>
      <c r="U45" s="46">
        <f t="shared" si="430"/>
        <v>0</v>
      </c>
      <c r="V45" s="46">
        <f t="shared" si="430"/>
        <v>0</v>
      </c>
      <c r="W45" s="46">
        <f t="shared" si="430"/>
        <v>0</v>
      </c>
      <c r="X45" s="46">
        <f t="shared" si="430"/>
        <v>0</v>
      </c>
      <c r="Y45" s="46">
        <f t="shared" si="430"/>
        <v>0</v>
      </c>
      <c r="Z45" s="46">
        <f t="shared" si="430"/>
        <v>0</v>
      </c>
      <c r="AA45" s="46">
        <f t="shared" si="430"/>
        <v>0</v>
      </c>
      <c r="AB45" s="46">
        <f t="shared" si="430"/>
        <v>0</v>
      </c>
      <c r="AC45" s="46">
        <f t="shared" si="430"/>
        <v>0</v>
      </c>
      <c r="AD45" s="47">
        <f t="shared" si="430"/>
        <v>0</v>
      </c>
      <c r="AE45" s="46">
        <f t="shared" si="430"/>
        <v>0</v>
      </c>
      <c r="AF45" s="46">
        <f t="shared" si="430"/>
        <v>0</v>
      </c>
      <c r="AG45" s="46">
        <f t="shared" si="430"/>
        <v>0</v>
      </c>
      <c r="AH45" s="46">
        <f t="shared" si="430"/>
        <v>0</v>
      </c>
      <c r="AI45" s="46">
        <f t="shared" si="430"/>
        <v>0</v>
      </c>
      <c r="AJ45" s="46">
        <f>SUM(AJ46:AJ47)</f>
        <v>44</v>
      </c>
      <c r="AK45" s="46">
        <f>SUM(AK46:AK47)</f>
        <v>995178.24</v>
      </c>
      <c r="AL45" s="46">
        <f>SUM(AL46:AL47)</f>
        <v>0</v>
      </c>
      <c r="AM45" s="46">
        <f>SUM(AM46:AM47)</f>
        <v>0</v>
      </c>
      <c r="AN45" s="46">
        <f t="shared" si="430"/>
        <v>0</v>
      </c>
      <c r="AO45" s="46">
        <f t="shared" si="430"/>
        <v>0</v>
      </c>
      <c r="AP45" s="46">
        <f t="shared" si="430"/>
        <v>0</v>
      </c>
      <c r="AQ45" s="46">
        <f t="shared" si="430"/>
        <v>0</v>
      </c>
      <c r="AR45" s="46">
        <f t="shared" si="430"/>
        <v>0</v>
      </c>
      <c r="AS45" s="46">
        <f t="shared" si="430"/>
        <v>0</v>
      </c>
      <c r="AT45" s="46">
        <f t="shared" si="430"/>
        <v>0</v>
      </c>
      <c r="AU45" s="46">
        <f>SUM(AU46:AU47)</f>
        <v>0</v>
      </c>
      <c r="AV45" s="46">
        <f t="shared" ref="AV45:CH45" si="431">SUM(AV46:AV47)</f>
        <v>0</v>
      </c>
      <c r="AW45" s="46">
        <f t="shared" si="431"/>
        <v>0</v>
      </c>
      <c r="AX45" s="46">
        <f t="shared" si="431"/>
        <v>0</v>
      </c>
      <c r="AY45" s="46">
        <f t="shared" si="431"/>
        <v>0</v>
      </c>
      <c r="AZ45" s="46">
        <f t="shared" si="431"/>
        <v>0</v>
      </c>
      <c r="BA45" s="46">
        <f t="shared" si="431"/>
        <v>0</v>
      </c>
      <c r="BB45" s="46">
        <f t="shared" si="431"/>
        <v>0</v>
      </c>
      <c r="BC45" s="46">
        <f t="shared" si="431"/>
        <v>0</v>
      </c>
      <c r="BD45" s="46">
        <f t="shared" si="431"/>
        <v>0</v>
      </c>
      <c r="BE45" s="46">
        <f t="shared" si="431"/>
        <v>0</v>
      </c>
      <c r="BF45" s="46">
        <f t="shared" si="431"/>
        <v>0</v>
      </c>
      <c r="BG45" s="46">
        <f t="shared" si="431"/>
        <v>0</v>
      </c>
      <c r="BH45" s="46">
        <f t="shared" si="431"/>
        <v>0</v>
      </c>
      <c r="BI45" s="46">
        <f t="shared" si="431"/>
        <v>0</v>
      </c>
      <c r="BJ45" s="46">
        <f t="shared" si="431"/>
        <v>0</v>
      </c>
      <c r="BK45" s="46">
        <f t="shared" si="431"/>
        <v>0</v>
      </c>
      <c r="BL45" s="46">
        <f t="shared" si="431"/>
        <v>12</v>
      </c>
      <c r="BM45" s="46">
        <f t="shared" si="431"/>
        <v>279009.91999999998</v>
      </c>
      <c r="BN45" s="46">
        <f t="shared" si="431"/>
        <v>0</v>
      </c>
      <c r="BO45" s="46">
        <f t="shared" si="431"/>
        <v>0</v>
      </c>
      <c r="BP45" s="46">
        <f t="shared" si="431"/>
        <v>0</v>
      </c>
      <c r="BQ45" s="46">
        <f t="shared" si="431"/>
        <v>0</v>
      </c>
      <c r="BR45" s="46">
        <f t="shared" si="431"/>
        <v>0</v>
      </c>
      <c r="BS45" s="46">
        <f t="shared" si="431"/>
        <v>0</v>
      </c>
      <c r="BT45" s="46">
        <f t="shared" si="431"/>
        <v>0</v>
      </c>
      <c r="BU45" s="46">
        <f t="shared" si="431"/>
        <v>0</v>
      </c>
      <c r="BV45" s="46">
        <f t="shared" si="431"/>
        <v>0</v>
      </c>
      <c r="BW45" s="46">
        <f t="shared" si="431"/>
        <v>0</v>
      </c>
      <c r="BX45" s="46">
        <f t="shared" si="431"/>
        <v>0</v>
      </c>
      <c r="BY45" s="46">
        <f t="shared" si="431"/>
        <v>0</v>
      </c>
      <c r="BZ45" s="46">
        <f t="shared" si="431"/>
        <v>0</v>
      </c>
      <c r="CA45" s="46">
        <f t="shared" si="431"/>
        <v>0</v>
      </c>
      <c r="CB45" s="46">
        <f t="shared" si="431"/>
        <v>0</v>
      </c>
      <c r="CC45" s="46">
        <f t="shared" si="431"/>
        <v>0</v>
      </c>
      <c r="CD45" s="46">
        <f t="shared" si="431"/>
        <v>1</v>
      </c>
      <c r="CE45" s="46">
        <f t="shared" si="431"/>
        <v>21857.920000000002</v>
      </c>
      <c r="CF45" s="46">
        <f t="shared" si="431"/>
        <v>0</v>
      </c>
      <c r="CG45" s="46">
        <f t="shared" si="431"/>
        <v>0</v>
      </c>
      <c r="CH45" s="46">
        <f t="shared" si="431"/>
        <v>0</v>
      </c>
      <c r="CI45" s="46">
        <f t="shared" si="430"/>
        <v>0</v>
      </c>
      <c r="CJ45" s="46">
        <f>SUM(CJ46:CJ47)</f>
        <v>0</v>
      </c>
      <c r="CK45" s="46">
        <f>SUM(CK46:CK47)</f>
        <v>0</v>
      </c>
      <c r="CL45" s="46">
        <f>SUM(CL46:CL47)</f>
        <v>0</v>
      </c>
      <c r="CM45" s="46">
        <f>SUM(CM46:CM47)</f>
        <v>0</v>
      </c>
      <c r="CN45" s="46">
        <f t="shared" si="430"/>
        <v>0</v>
      </c>
      <c r="CO45" s="46">
        <f t="shared" si="430"/>
        <v>0</v>
      </c>
      <c r="CP45" s="47">
        <f>SUM(CP46:CP47)</f>
        <v>12</v>
      </c>
      <c r="CQ45" s="46">
        <f>SUM(CQ46:CQ47)</f>
        <v>319768.51199999999</v>
      </c>
      <c r="CR45" s="46">
        <f t="shared" si="430"/>
        <v>0</v>
      </c>
      <c r="CS45" s="46">
        <f t="shared" si="430"/>
        <v>0</v>
      </c>
      <c r="CT45" s="46">
        <f>SUM(CT46:CT47)</f>
        <v>0</v>
      </c>
      <c r="CU45" s="46">
        <f>SUM(CU46:CU47)</f>
        <v>0</v>
      </c>
      <c r="CV45" s="46">
        <f>SUM(CV46:CV47)</f>
        <v>0</v>
      </c>
      <c r="CW45" s="46">
        <f>SUM(CW46:CW47)</f>
        <v>0</v>
      </c>
      <c r="CX45" s="46">
        <f t="shared" si="430"/>
        <v>8</v>
      </c>
      <c r="CY45" s="46">
        <f t="shared" si="430"/>
        <v>209836.03200000001</v>
      </c>
      <c r="CZ45" s="46">
        <f t="shared" si="430"/>
        <v>0</v>
      </c>
      <c r="DA45" s="46">
        <f t="shared" si="430"/>
        <v>0</v>
      </c>
      <c r="DB45" s="46">
        <f t="shared" si="430"/>
        <v>0</v>
      </c>
      <c r="DC45" s="46">
        <f t="shared" si="430"/>
        <v>0</v>
      </c>
      <c r="DD45" s="46">
        <f t="shared" si="430"/>
        <v>0</v>
      </c>
      <c r="DE45" s="46">
        <f t="shared" si="430"/>
        <v>0</v>
      </c>
      <c r="DF45" s="46">
        <f t="shared" si="430"/>
        <v>0</v>
      </c>
      <c r="DG45" s="46">
        <f t="shared" si="430"/>
        <v>0</v>
      </c>
      <c r="DH45" s="46">
        <f t="shared" si="430"/>
        <v>0</v>
      </c>
      <c r="DI45" s="46">
        <f t="shared" si="430"/>
        <v>0</v>
      </c>
      <c r="DJ45" s="46">
        <f t="shared" si="430"/>
        <v>0</v>
      </c>
      <c r="DK45" s="46">
        <f t="shared" si="430"/>
        <v>0</v>
      </c>
      <c r="DL45" s="46">
        <f t="shared" ref="DL45:EI45" si="432">SUM(DL46:DL47)</f>
        <v>0</v>
      </c>
      <c r="DM45" s="46">
        <f t="shared" si="432"/>
        <v>0</v>
      </c>
      <c r="DN45" s="47">
        <f t="shared" si="432"/>
        <v>0</v>
      </c>
      <c r="DO45" s="46">
        <f t="shared" si="432"/>
        <v>0</v>
      </c>
      <c r="DP45" s="46">
        <f t="shared" si="432"/>
        <v>0</v>
      </c>
      <c r="DQ45" s="46">
        <f t="shared" si="432"/>
        <v>0</v>
      </c>
      <c r="DR45" s="46">
        <f t="shared" si="432"/>
        <v>0</v>
      </c>
      <c r="DS45" s="46">
        <f t="shared" si="432"/>
        <v>0</v>
      </c>
      <c r="DT45" s="46">
        <f t="shared" si="432"/>
        <v>0</v>
      </c>
      <c r="DU45" s="46">
        <f t="shared" si="432"/>
        <v>0</v>
      </c>
      <c r="DV45" s="46">
        <f t="shared" si="432"/>
        <v>0</v>
      </c>
      <c r="DW45" s="46">
        <f t="shared" si="432"/>
        <v>0</v>
      </c>
      <c r="DX45" s="46">
        <f t="shared" si="432"/>
        <v>0</v>
      </c>
      <c r="DY45" s="46">
        <f t="shared" si="432"/>
        <v>0</v>
      </c>
      <c r="DZ45" s="46">
        <f t="shared" si="432"/>
        <v>0</v>
      </c>
      <c r="EA45" s="46">
        <f t="shared" si="432"/>
        <v>0</v>
      </c>
      <c r="EB45" s="46">
        <f t="shared" si="432"/>
        <v>0</v>
      </c>
      <c r="EC45" s="46">
        <f t="shared" si="432"/>
        <v>0</v>
      </c>
      <c r="ED45" s="46">
        <f t="shared" si="432"/>
        <v>0</v>
      </c>
      <c r="EE45" s="46">
        <f t="shared" si="432"/>
        <v>0</v>
      </c>
      <c r="EF45" s="46">
        <f t="shared" si="432"/>
        <v>0</v>
      </c>
      <c r="EG45" s="46">
        <f t="shared" si="432"/>
        <v>0</v>
      </c>
      <c r="EH45" s="46">
        <f t="shared" si="432"/>
        <v>77</v>
      </c>
      <c r="EI45" s="46">
        <f t="shared" si="432"/>
        <v>1825650.6239999998</v>
      </c>
      <c r="EJ45" s="84"/>
    </row>
    <row r="46" spans="1:140" s="84" customFormat="1" x14ac:dyDescent="0.25">
      <c r="A46" s="55"/>
      <c r="B46" s="57">
        <v>20</v>
      </c>
      <c r="C46" s="22" t="s">
        <v>188</v>
      </c>
      <c r="D46" s="21">
        <v>11480</v>
      </c>
      <c r="E46" s="7">
        <v>1.49</v>
      </c>
      <c r="F46" s="58">
        <v>1</v>
      </c>
      <c r="G46" s="58"/>
      <c r="H46" s="21">
        <v>1.4</v>
      </c>
      <c r="I46" s="21">
        <v>1.68</v>
      </c>
      <c r="J46" s="21">
        <v>2.23</v>
      </c>
      <c r="K46" s="21">
        <v>2.57</v>
      </c>
      <c r="L46" s="8">
        <v>0</v>
      </c>
      <c r="M46" s="8">
        <f t="shared" si="63"/>
        <v>0</v>
      </c>
      <c r="N46" s="8"/>
      <c r="O46" s="8">
        <f>N46*D46*E46*F46*H46*$O$9</f>
        <v>0</v>
      </c>
      <c r="P46" s="9">
        <v>0</v>
      </c>
      <c r="Q46" s="8">
        <f>P46*D46*E46*F46*H46*$Q$9</f>
        <v>0</v>
      </c>
      <c r="R46" s="8">
        <v>0</v>
      </c>
      <c r="S46" s="8">
        <f>SUM(R46*D46*E46*F46*H46*$S$9)</f>
        <v>0</v>
      </c>
      <c r="T46" s="8"/>
      <c r="U46" s="8">
        <f>SUM(T46*D46*E46*F46*H46*$U$9)</f>
        <v>0</v>
      </c>
      <c r="V46" s="8"/>
      <c r="W46" s="8">
        <f t="shared" si="64"/>
        <v>0</v>
      </c>
      <c r="X46" s="8">
        <v>0</v>
      </c>
      <c r="Y46" s="8">
        <f>SUM(X46*D46*E46*F46*H46*$Y$9)</f>
        <v>0</v>
      </c>
      <c r="Z46" s="8"/>
      <c r="AA46" s="8">
        <f>SUM(Z46*D46*E46*F46*H46*$AA$9)</f>
        <v>0</v>
      </c>
      <c r="AB46" s="8"/>
      <c r="AC46" s="8">
        <f>SUM(AB46*D46*E46*F46*I46*$AC$9)</f>
        <v>0</v>
      </c>
      <c r="AD46" s="9">
        <v>0</v>
      </c>
      <c r="AE46" s="8">
        <f>SUM(AD46*D46*E46*F46*I46*$AE$9)</f>
        <v>0</v>
      </c>
      <c r="AF46" s="8"/>
      <c r="AG46" s="8">
        <f>SUM(AF46*D46*E46*F46*H46*$AG$9)</f>
        <v>0</v>
      </c>
      <c r="AH46" s="8"/>
      <c r="AI46" s="8">
        <f>SUM(AH46*D46*E46*F46*H46*$AI$9)</f>
        <v>0</v>
      </c>
      <c r="AJ46" s="8">
        <v>16</v>
      </c>
      <c r="AK46" s="8">
        <f>SUM(AJ46*D46*E46*F46*H46*$AK$9)</f>
        <v>383156.47999999998</v>
      </c>
      <c r="AL46" s="8"/>
      <c r="AM46" s="8">
        <f>SUM(AL46*D46*E46*F46*H46*$AM$9)</f>
        <v>0</v>
      </c>
      <c r="AN46" s="8">
        <v>0</v>
      </c>
      <c r="AO46" s="8">
        <f>SUM(D46*E46*F46*H46*AN46*$AO$9)</f>
        <v>0</v>
      </c>
      <c r="AP46" s="8"/>
      <c r="AQ46" s="8">
        <f>SUM(AP46*D46*E46*F46*H46*$AQ$9)</f>
        <v>0</v>
      </c>
      <c r="AR46" s="8"/>
      <c r="AS46" s="8">
        <f>SUM(AR46*D46*E46*F46*H46*$AS$9)</f>
        <v>0</v>
      </c>
      <c r="AT46" s="8">
        <v>0</v>
      </c>
      <c r="AU46" s="8">
        <f>SUM(AT46*D46*E46*F46*H46*$AU$9)</f>
        <v>0</v>
      </c>
      <c r="AV46" s="8"/>
      <c r="AW46" s="8">
        <f>SUM(AV46*D46*E46*F46*H46*$AW$9)</f>
        <v>0</v>
      </c>
      <c r="AX46" s="8"/>
      <c r="AY46" s="8">
        <f>SUM(AX46*D46*E46*F46*H46*$AY$9)</f>
        <v>0</v>
      </c>
      <c r="AZ46" s="8"/>
      <c r="BA46" s="8">
        <f>SUM(AZ46*D46*E46*F46*H46*$BA$9)</f>
        <v>0</v>
      </c>
      <c r="BB46" s="8"/>
      <c r="BC46" s="8">
        <f>SUM(BB46*D46*E46*F46*H46*$BC$9)</f>
        <v>0</v>
      </c>
      <c r="BD46" s="8"/>
      <c r="BE46" s="8">
        <f>BD46*D46*E46*F46*H46*$BE$9</f>
        <v>0</v>
      </c>
      <c r="BF46" s="8"/>
      <c r="BG46" s="8">
        <f>BF46*D46*E46*F46*H46*$BG$9</f>
        <v>0</v>
      </c>
      <c r="BH46" s="8"/>
      <c r="BI46" s="8">
        <f>BH46*D46*E46*F46*H46*$BI$9</f>
        <v>0</v>
      </c>
      <c r="BJ46" s="8"/>
      <c r="BK46" s="8">
        <f>SUM(BJ46*D46*E46*F46*H46*$BK$9)</f>
        <v>0</v>
      </c>
      <c r="BL46" s="8">
        <v>8</v>
      </c>
      <c r="BM46" s="8">
        <f>SUM(BL46*D46*E46*F46*H46*$BM$9)</f>
        <v>191578.23999999999</v>
      </c>
      <c r="BN46" s="8"/>
      <c r="BO46" s="8">
        <f>SUM(BN46*D46*E46*F46*H46*$BO$9)</f>
        <v>0</v>
      </c>
      <c r="BP46" s="8"/>
      <c r="BQ46" s="8">
        <f>SUM(BP46*D46*E46*F46*H46*$BQ$9)</f>
        <v>0</v>
      </c>
      <c r="BR46" s="8"/>
      <c r="BS46" s="8">
        <f>SUM(BR46*D46*E46*F46*H46*$BS$9)</f>
        <v>0</v>
      </c>
      <c r="BT46" s="8"/>
      <c r="BU46" s="8">
        <f>BT46*D46*E46*F46*H46*$BU$9</f>
        <v>0</v>
      </c>
      <c r="BV46" s="8">
        <v>0</v>
      </c>
      <c r="BW46" s="8">
        <f>SUM(BV46*D46*E46*F46*H46*$BW$9)</f>
        <v>0</v>
      </c>
      <c r="BX46" s="8">
        <v>0</v>
      </c>
      <c r="BY46" s="8">
        <f>SUM(BX46*D46*E46*F46*H46*$BY$9)</f>
        <v>0</v>
      </c>
      <c r="BZ46" s="8">
        <v>0</v>
      </c>
      <c r="CA46" s="8">
        <f>SUM(BZ46*D46*E46*F46*H46*$CA$9)</f>
        <v>0</v>
      </c>
      <c r="CB46" s="8">
        <v>0</v>
      </c>
      <c r="CC46" s="8">
        <f>SUM(CB46*D46*E46*F46*H46*$CC$9)</f>
        <v>0</v>
      </c>
      <c r="CD46" s="8">
        <v>0</v>
      </c>
      <c r="CE46" s="8">
        <f>CD46*D46*E46*F46*H46*$CE$9</f>
        <v>0</v>
      </c>
      <c r="CF46" s="8"/>
      <c r="CG46" s="8">
        <f>SUM(CF46*D46*E46*F46*H46*$CG$9)</f>
        <v>0</v>
      </c>
      <c r="CH46" s="8">
        <v>0</v>
      </c>
      <c r="CI46" s="8">
        <f>SUM(CH46*D46*E46*F46*I46*$CI$9)</f>
        <v>0</v>
      </c>
      <c r="CJ46" s="8">
        <v>0</v>
      </c>
      <c r="CK46" s="8">
        <f>SUM(CJ46*D46*E46*F46*I46*$CK$9)</f>
        <v>0</v>
      </c>
      <c r="CL46" s="8">
        <v>0</v>
      </c>
      <c r="CM46" s="8">
        <f>SUM(CL46*D46*E46*F46*I46*$CM$9)</f>
        <v>0</v>
      </c>
      <c r="CN46" s="8">
        <v>0</v>
      </c>
      <c r="CO46" s="8">
        <f>SUM(CN46*D46*E46*F46*I46*$CO$9)</f>
        <v>0</v>
      </c>
      <c r="CP46" s="9">
        <v>2</v>
      </c>
      <c r="CQ46" s="8">
        <f>SUM(CP46*D46*E46*F46*I46*$CQ$9)</f>
        <v>57473.472000000002</v>
      </c>
      <c r="CR46" s="8"/>
      <c r="CS46" s="8">
        <f>SUM(CR46*D46*E46*F46*I46*$CS$9)</f>
        <v>0</v>
      </c>
      <c r="CT46" s="8"/>
      <c r="CU46" s="8">
        <f>SUM(CT46*D46*E46*F46*I46*$CU$9)</f>
        <v>0</v>
      </c>
      <c r="CV46" s="8">
        <v>0</v>
      </c>
      <c r="CW46" s="8">
        <f>SUM(CV46*D46*E46*F46*I46*$CW$9)</f>
        <v>0</v>
      </c>
      <c r="CX46" s="8"/>
      <c r="CY46" s="8">
        <f>SUM(CX46*D46*E46*F46*I46*$CY$9)</f>
        <v>0</v>
      </c>
      <c r="CZ46" s="8">
        <v>0</v>
      </c>
      <c r="DA46" s="8">
        <f>SUM(CZ46*D46*E46*F46*I46*$DA$9)</f>
        <v>0</v>
      </c>
      <c r="DB46" s="8">
        <v>0</v>
      </c>
      <c r="DC46" s="8">
        <f>SUM(DB46*D46*E46*F46*I46*$DC$9)</f>
        <v>0</v>
      </c>
      <c r="DD46" s="8">
        <v>0</v>
      </c>
      <c r="DE46" s="8">
        <f>SUM(DD46*D46*E46*F46*I46*$DE$9)</f>
        <v>0</v>
      </c>
      <c r="DF46" s="8">
        <v>0</v>
      </c>
      <c r="DG46" s="8">
        <f>SUM(DF46*D46*E46*F46*I46*$DG$9)</f>
        <v>0</v>
      </c>
      <c r="DH46" s="8">
        <v>0</v>
      </c>
      <c r="DI46" s="8">
        <f>SUM(DH46*D46*E46*F46*I46*$DI$9)</f>
        <v>0</v>
      </c>
      <c r="DJ46" s="8"/>
      <c r="DK46" s="8">
        <f>SUM(DJ46*D46*E46*F46*I46*$DK$9)</f>
        <v>0</v>
      </c>
      <c r="DL46" s="8"/>
      <c r="DM46" s="8">
        <f>DL46*D46*E46*F46*I46*$DM$9</f>
        <v>0</v>
      </c>
      <c r="DN46" s="9"/>
      <c r="DO46" s="8">
        <f>SUM(DN46*D46*E46*F46*I46*$DO$9)</f>
        <v>0</v>
      </c>
      <c r="DP46" s="8">
        <v>0</v>
      </c>
      <c r="DQ46" s="8">
        <f>SUM(DP46*D46*E46*F46*I46*$DQ$9)</f>
        <v>0</v>
      </c>
      <c r="DR46" s="8">
        <v>0</v>
      </c>
      <c r="DS46" s="8">
        <f>SUM(DR46*D46*E46*F46*J46*$DS$9)</f>
        <v>0</v>
      </c>
      <c r="DT46" s="10">
        <v>0</v>
      </c>
      <c r="DU46" s="8">
        <f>SUM(DT46*D46*E46*F46*K46*$DU$9)</f>
        <v>0</v>
      </c>
      <c r="DV46" s="8"/>
      <c r="DW46" s="8">
        <f>SUM(DV46*D46*E46*F46*H46*$DW$9)</f>
        <v>0</v>
      </c>
      <c r="DX46" s="8"/>
      <c r="DY46" s="8">
        <f>SUM(DX46*D46*E46*F46*H46*$DY$9)</f>
        <v>0</v>
      </c>
      <c r="DZ46" s="8"/>
      <c r="EA46" s="8">
        <f>SUM(DZ46*D46*E46*F46*H46*$EA$9)</f>
        <v>0</v>
      </c>
      <c r="EB46" s="8"/>
      <c r="EC46" s="8">
        <f>SUM(EB46*D46*E46*F46*H46*$EC$9)</f>
        <v>0</v>
      </c>
      <c r="ED46" s="8"/>
      <c r="EE46" s="8">
        <f t="shared" si="62"/>
        <v>0</v>
      </c>
      <c r="EF46" s="9"/>
      <c r="EG46" s="8">
        <f t="shared" si="65"/>
        <v>0</v>
      </c>
      <c r="EH46" s="11">
        <f t="shared" si="66"/>
        <v>26</v>
      </c>
      <c r="EI46" s="11">
        <f t="shared" si="66"/>
        <v>632208.19199999992</v>
      </c>
      <c r="EJ46" s="84">
        <f t="shared" si="67"/>
        <v>26</v>
      </c>
    </row>
    <row r="47" spans="1:140" s="84" customFormat="1" ht="30" x14ac:dyDescent="0.25">
      <c r="A47" s="55"/>
      <c r="B47" s="57">
        <v>21</v>
      </c>
      <c r="C47" s="20" t="s">
        <v>189</v>
      </c>
      <c r="D47" s="21">
        <v>11480</v>
      </c>
      <c r="E47" s="7">
        <v>1.36</v>
      </c>
      <c r="F47" s="58">
        <v>1</v>
      </c>
      <c r="G47" s="58"/>
      <c r="H47" s="21">
        <v>1.4</v>
      </c>
      <c r="I47" s="21">
        <v>1.68</v>
      </c>
      <c r="J47" s="21">
        <v>2.23</v>
      </c>
      <c r="K47" s="21">
        <v>2.57</v>
      </c>
      <c r="L47" s="8"/>
      <c r="M47" s="8">
        <f t="shared" si="63"/>
        <v>0</v>
      </c>
      <c r="N47" s="8"/>
      <c r="O47" s="8">
        <f>N47*D47*E47*F47*H47*$O$9</f>
        <v>0</v>
      </c>
      <c r="P47" s="9"/>
      <c r="Q47" s="8">
        <f>P47*D47*E47*F47*H47*$Q$9</f>
        <v>0</v>
      </c>
      <c r="R47" s="8"/>
      <c r="S47" s="8">
        <f>SUM(R47*D47*E47*F47*H47*$S$9)</f>
        <v>0</v>
      </c>
      <c r="T47" s="8"/>
      <c r="U47" s="8">
        <f>SUM(T47*D47*E47*F47*H47*$U$9)</f>
        <v>0</v>
      </c>
      <c r="V47" s="8"/>
      <c r="W47" s="8">
        <f t="shared" si="64"/>
        <v>0</v>
      </c>
      <c r="X47" s="8"/>
      <c r="Y47" s="8">
        <f>SUM(X47*D47*E47*F47*H47*$Y$9)</f>
        <v>0</v>
      </c>
      <c r="Z47" s="8"/>
      <c r="AA47" s="8">
        <f>SUM(Z47*D47*E47*F47*H47*$AA$9)</f>
        <v>0</v>
      </c>
      <c r="AB47" s="8"/>
      <c r="AC47" s="8">
        <f>SUM(AB47*D47*E47*F47*I47*$AC$9)</f>
        <v>0</v>
      </c>
      <c r="AD47" s="9"/>
      <c r="AE47" s="8">
        <f>SUM(AD47*D47*E47*F47*I47*$AE$9)</f>
        <v>0</v>
      </c>
      <c r="AF47" s="8"/>
      <c r="AG47" s="8">
        <f>SUM(AF47*D47*E47*F47*H47*$AG$9)</f>
        <v>0</v>
      </c>
      <c r="AH47" s="8"/>
      <c r="AI47" s="8">
        <f>SUM(AH47*D47*E47*F47*H47*$AI$9)</f>
        <v>0</v>
      </c>
      <c r="AJ47" s="8">
        <v>28</v>
      </c>
      <c r="AK47" s="8">
        <f>SUM(AJ47*D47*E47*F47*H47*$AK$9)</f>
        <v>612021.76000000001</v>
      </c>
      <c r="AL47" s="8"/>
      <c r="AM47" s="8">
        <f>SUM(AL47*D47*E47*F47*H47*$AM$9)</f>
        <v>0</v>
      </c>
      <c r="AN47" s="8"/>
      <c r="AO47" s="8">
        <f>SUM(D47*E47*F47*H47*AN47*$AO$9)</f>
        <v>0</v>
      </c>
      <c r="AP47" s="8"/>
      <c r="AQ47" s="8">
        <f>SUM(AP47*D47*E47*F47*H47*$AQ$9)</f>
        <v>0</v>
      </c>
      <c r="AR47" s="8"/>
      <c r="AS47" s="8">
        <f>SUM(AR47*D47*E47*F47*H47*$AS$9)</f>
        <v>0</v>
      </c>
      <c r="AT47" s="8"/>
      <c r="AU47" s="8">
        <f>SUM(AT47*D47*E47*F47*H47*$AU$9)</f>
        <v>0</v>
      </c>
      <c r="AV47" s="8"/>
      <c r="AW47" s="8">
        <f>SUM(AV47*D47*E47*F47*H47*$AW$9)</f>
        <v>0</v>
      </c>
      <c r="AX47" s="8"/>
      <c r="AY47" s="8">
        <f>SUM(AX47*D47*E47*F47*H47*$AY$9)</f>
        <v>0</v>
      </c>
      <c r="AZ47" s="8"/>
      <c r="BA47" s="8">
        <f>SUM(AZ47*D47*E47*F47*H47*$BA$9)</f>
        <v>0</v>
      </c>
      <c r="BB47" s="8"/>
      <c r="BC47" s="8">
        <f>SUM(BB47*D47*E47*F47*H47*$BC$9)</f>
        <v>0</v>
      </c>
      <c r="BD47" s="8"/>
      <c r="BE47" s="8">
        <f>BD47*D47*E47*F47*H47*$BE$9</f>
        <v>0</v>
      </c>
      <c r="BF47" s="8"/>
      <c r="BG47" s="8">
        <f>BF47*D47*E47*F47*H47*$BG$9</f>
        <v>0</v>
      </c>
      <c r="BH47" s="8"/>
      <c r="BI47" s="8">
        <f>BH47*D47*E47*F47*H47*$BI$9</f>
        <v>0</v>
      </c>
      <c r="BJ47" s="8"/>
      <c r="BK47" s="8">
        <f>SUM(BJ47*D47*E47*F47*H47*$BK$9)</f>
        <v>0</v>
      </c>
      <c r="BL47" s="8">
        <v>4</v>
      </c>
      <c r="BM47" s="8">
        <f>SUM(BL47*D47*E47*F47*H47*$BM$9)</f>
        <v>87431.680000000008</v>
      </c>
      <c r="BN47" s="8"/>
      <c r="BO47" s="8">
        <f>SUM(BN47*D47*E47*F47*H47*$BO$9)</f>
        <v>0</v>
      </c>
      <c r="BP47" s="8"/>
      <c r="BQ47" s="8">
        <f>SUM(BP47*D47*E47*F47*H47*$BQ$9)</f>
        <v>0</v>
      </c>
      <c r="BR47" s="8"/>
      <c r="BS47" s="8">
        <f>SUM(BR47*D47*E47*F47*H47*$BS$9)</f>
        <v>0</v>
      </c>
      <c r="BT47" s="8"/>
      <c r="BU47" s="8">
        <f>BT47*D47*E47*F47*H47*$BU$9</f>
        <v>0</v>
      </c>
      <c r="BV47" s="8"/>
      <c r="BW47" s="8">
        <f>SUM(BV47*D47*E47*F47*H47*$BW$9)</f>
        <v>0</v>
      </c>
      <c r="BX47" s="8"/>
      <c r="BY47" s="8">
        <f>SUM(BX47*D47*E47*F47*H47*$BY$9)</f>
        <v>0</v>
      </c>
      <c r="BZ47" s="8"/>
      <c r="CA47" s="8">
        <f>SUM(BZ47*D47*E47*F47*H47*$CA$9)</f>
        <v>0</v>
      </c>
      <c r="CB47" s="8"/>
      <c r="CC47" s="8">
        <f>SUM(CB47*D47*E47*F47*H47*$CC$9)</f>
        <v>0</v>
      </c>
      <c r="CD47" s="8">
        <v>1</v>
      </c>
      <c r="CE47" s="8">
        <f>CD47*D47*E47*F47*H47*$CE$9</f>
        <v>21857.920000000002</v>
      </c>
      <c r="CF47" s="8"/>
      <c r="CG47" s="8">
        <f>SUM(CF47*D47*E47*F47*H47*$CG$9)</f>
        <v>0</v>
      </c>
      <c r="CH47" s="8"/>
      <c r="CI47" s="8">
        <f>SUM(CH47*D47*E47*F47*I47*$CI$9)</f>
        <v>0</v>
      </c>
      <c r="CJ47" s="8"/>
      <c r="CK47" s="8">
        <f>SUM(CJ47*D47*E47*F47*I47*$CK$9)</f>
        <v>0</v>
      </c>
      <c r="CL47" s="8"/>
      <c r="CM47" s="8">
        <f>SUM(CL47*D47*E47*F47*I47*$CM$9)</f>
        <v>0</v>
      </c>
      <c r="CN47" s="8"/>
      <c r="CO47" s="8">
        <f>SUM(CN47*D47*E47*F47*I47*$CO$9)</f>
        <v>0</v>
      </c>
      <c r="CP47" s="9">
        <v>10</v>
      </c>
      <c r="CQ47" s="8">
        <f>SUM(CP47*D47*E47*F47*I47*$CQ$9)</f>
        <v>262295.03999999998</v>
      </c>
      <c r="CR47" s="8"/>
      <c r="CS47" s="8">
        <f>SUM(CR47*D47*E47*F47*I47*$CS$9)</f>
        <v>0</v>
      </c>
      <c r="CT47" s="8"/>
      <c r="CU47" s="8">
        <f>SUM(CT47*D47*E47*F47*I47*$CU$9)</f>
        <v>0</v>
      </c>
      <c r="CV47" s="8"/>
      <c r="CW47" s="8">
        <f>SUM(CV47*D47*E47*F47*I47*$CW$9)</f>
        <v>0</v>
      </c>
      <c r="CX47" s="8">
        <v>8</v>
      </c>
      <c r="CY47" s="8">
        <f>SUM(CX47*D47*E47*F47*I47*$CY$9)</f>
        <v>209836.03200000001</v>
      </c>
      <c r="CZ47" s="8"/>
      <c r="DA47" s="8">
        <f>SUM(CZ47*D47*E47*F47*I47*$DA$9)</f>
        <v>0</v>
      </c>
      <c r="DB47" s="8"/>
      <c r="DC47" s="8">
        <f>SUM(DB47*D47*E47*F47*I47*$DC$9)</f>
        <v>0</v>
      </c>
      <c r="DD47" s="8"/>
      <c r="DE47" s="8">
        <f>SUM(DD47*D47*E47*F47*I47*$DE$9)</f>
        <v>0</v>
      </c>
      <c r="DF47" s="8"/>
      <c r="DG47" s="8">
        <f>SUM(DF47*D47*E47*F47*I47*$DG$9)</f>
        <v>0</v>
      </c>
      <c r="DH47" s="8"/>
      <c r="DI47" s="8">
        <f>SUM(DH47*D47*E47*F47*I47*$DI$9)</f>
        <v>0</v>
      </c>
      <c r="DJ47" s="8"/>
      <c r="DK47" s="8">
        <f>SUM(DJ47*D47*E47*F47*I47*$DK$9)</f>
        <v>0</v>
      </c>
      <c r="DL47" s="8"/>
      <c r="DM47" s="8">
        <f>DL47*D47*E47*F47*I47*$DM$9</f>
        <v>0</v>
      </c>
      <c r="DN47" s="9"/>
      <c r="DO47" s="8">
        <f>SUM(DN47*D47*E47*F47*I47*$DO$9)</f>
        <v>0</v>
      </c>
      <c r="DP47" s="8"/>
      <c r="DQ47" s="8">
        <f>SUM(DP47*D47*E47*F47*I47*$DQ$9)</f>
        <v>0</v>
      </c>
      <c r="DR47" s="8"/>
      <c r="DS47" s="8">
        <f>SUM(DR47*D47*E47*F47*J47*$DS$9)</f>
        <v>0</v>
      </c>
      <c r="DT47" s="10"/>
      <c r="DU47" s="8">
        <f>SUM(DT47*D47*E47*F47*K47*$DU$9)</f>
        <v>0</v>
      </c>
      <c r="DV47" s="8"/>
      <c r="DW47" s="8">
        <f>SUM(DV47*D47*E47*F47*H47*$DW$9)</f>
        <v>0</v>
      </c>
      <c r="DX47" s="8"/>
      <c r="DY47" s="8">
        <f>SUM(DX47*D47*E47*F47*H47*$DY$9)</f>
        <v>0</v>
      </c>
      <c r="DZ47" s="8"/>
      <c r="EA47" s="8">
        <f>SUM(DZ47*D47*E47*F47*H47*$EA$9)</f>
        <v>0</v>
      </c>
      <c r="EB47" s="8"/>
      <c r="EC47" s="8">
        <f>SUM(EB47*D47*E47*F47*H47*$EC$9)</f>
        <v>0</v>
      </c>
      <c r="ED47" s="8"/>
      <c r="EE47" s="8">
        <f t="shared" si="62"/>
        <v>0</v>
      </c>
      <c r="EF47" s="9"/>
      <c r="EG47" s="8">
        <f t="shared" si="65"/>
        <v>0</v>
      </c>
      <c r="EH47" s="11">
        <f t="shared" si="66"/>
        <v>51</v>
      </c>
      <c r="EI47" s="11">
        <f t="shared" si="66"/>
        <v>1193442.432</v>
      </c>
      <c r="EJ47" s="84">
        <f t="shared" si="67"/>
        <v>51</v>
      </c>
    </row>
    <row r="48" spans="1:140" s="84" customFormat="1" x14ac:dyDescent="0.25">
      <c r="A48" s="77">
        <v>12</v>
      </c>
      <c r="B48" s="78"/>
      <c r="C48" s="52" t="s">
        <v>190</v>
      </c>
      <c r="D48" s="54">
        <v>11480</v>
      </c>
      <c r="E48" s="48">
        <v>0.92</v>
      </c>
      <c r="F48" s="43">
        <v>1</v>
      </c>
      <c r="G48" s="43"/>
      <c r="H48" s="53">
        <v>1.4</v>
      </c>
      <c r="I48" s="53">
        <v>1.68</v>
      </c>
      <c r="J48" s="53">
        <v>2.23</v>
      </c>
      <c r="K48" s="54">
        <v>2.57</v>
      </c>
      <c r="L48" s="46">
        <f>SUM(L49:L58)</f>
        <v>7</v>
      </c>
      <c r="M48" s="49">
        <f t="shared" ref="M48:DK48" si="433">SUM(M49:M58)</f>
        <v>109128.87999999999</v>
      </c>
      <c r="N48" s="46">
        <f t="shared" si="433"/>
        <v>0</v>
      </c>
      <c r="O48" s="49">
        <f t="shared" si="433"/>
        <v>0</v>
      </c>
      <c r="P48" s="47">
        <f t="shared" si="433"/>
        <v>0</v>
      </c>
      <c r="Q48" s="49">
        <f t="shared" si="433"/>
        <v>0</v>
      </c>
      <c r="R48" s="46">
        <f t="shared" si="433"/>
        <v>0</v>
      </c>
      <c r="S48" s="49">
        <f t="shared" si="433"/>
        <v>0</v>
      </c>
      <c r="T48" s="46">
        <f t="shared" si="433"/>
        <v>0</v>
      </c>
      <c r="U48" s="49">
        <f t="shared" si="433"/>
        <v>0</v>
      </c>
      <c r="V48" s="46">
        <f t="shared" si="433"/>
        <v>0</v>
      </c>
      <c r="W48" s="49">
        <f t="shared" si="433"/>
        <v>0</v>
      </c>
      <c r="X48" s="46">
        <f t="shared" si="433"/>
        <v>29</v>
      </c>
      <c r="Y48" s="49">
        <f t="shared" si="433"/>
        <v>452105.35999999993</v>
      </c>
      <c r="Z48" s="46">
        <f t="shared" si="433"/>
        <v>3</v>
      </c>
      <c r="AA48" s="49">
        <f t="shared" si="433"/>
        <v>46769.51999999999</v>
      </c>
      <c r="AB48" s="46">
        <f t="shared" si="433"/>
        <v>0</v>
      </c>
      <c r="AC48" s="49">
        <f t="shared" si="433"/>
        <v>0</v>
      </c>
      <c r="AD48" s="47">
        <f t="shared" si="433"/>
        <v>0</v>
      </c>
      <c r="AE48" s="49">
        <f t="shared" si="433"/>
        <v>0</v>
      </c>
      <c r="AF48" s="46">
        <f t="shared" si="433"/>
        <v>15</v>
      </c>
      <c r="AG48" s="49">
        <f t="shared" si="433"/>
        <v>233847.59999999998</v>
      </c>
      <c r="AH48" s="46">
        <f t="shared" si="433"/>
        <v>0</v>
      </c>
      <c r="AI48" s="49">
        <f t="shared" si="433"/>
        <v>0</v>
      </c>
      <c r="AJ48" s="46">
        <f>SUM(AJ49:AJ58)</f>
        <v>0</v>
      </c>
      <c r="AK48" s="49">
        <f>SUM(AK49:AK58)</f>
        <v>0</v>
      </c>
      <c r="AL48" s="49">
        <f>SUM(AL49:AL58)</f>
        <v>0</v>
      </c>
      <c r="AM48" s="49">
        <f>SUM(AM49:AM58)</f>
        <v>0</v>
      </c>
      <c r="AN48" s="46">
        <f t="shared" si="433"/>
        <v>0</v>
      </c>
      <c r="AO48" s="49">
        <f t="shared" si="433"/>
        <v>0</v>
      </c>
      <c r="AP48" s="46">
        <f t="shared" si="433"/>
        <v>0</v>
      </c>
      <c r="AQ48" s="49">
        <f t="shared" si="433"/>
        <v>0</v>
      </c>
      <c r="AR48" s="46">
        <f t="shared" si="433"/>
        <v>0</v>
      </c>
      <c r="AS48" s="49">
        <f t="shared" si="433"/>
        <v>0</v>
      </c>
      <c r="AT48" s="46">
        <f t="shared" si="433"/>
        <v>34</v>
      </c>
      <c r="AU48" s="49">
        <f>SUM(AU49:AU58)</f>
        <v>530054.55999999994</v>
      </c>
      <c r="AV48" s="46">
        <f t="shared" ref="AV48:CH48" si="434">SUM(AV49:AV58)</f>
        <v>140</v>
      </c>
      <c r="AW48" s="49">
        <f t="shared" si="434"/>
        <v>2182577.6</v>
      </c>
      <c r="AX48" s="46">
        <f t="shared" si="434"/>
        <v>78</v>
      </c>
      <c r="AY48" s="49">
        <f t="shared" si="434"/>
        <v>1216007.5199999998</v>
      </c>
      <c r="AZ48" s="46">
        <f t="shared" si="434"/>
        <v>335</v>
      </c>
      <c r="BA48" s="49">
        <f t="shared" si="434"/>
        <v>4065412.4</v>
      </c>
      <c r="BB48" s="46">
        <f t="shared" si="434"/>
        <v>45</v>
      </c>
      <c r="BC48" s="49">
        <f t="shared" si="434"/>
        <v>555448.31999999995</v>
      </c>
      <c r="BD48" s="46">
        <f t="shared" si="434"/>
        <v>248</v>
      </c>
      <c r="BE48" s="49">
        <f t="shared" si="434"/>
        <v>3866280.3199999994</v>
      </c>
      <c r="BF48" s="46">
        <f t="shared" si="434"/>
        <v>105</v>
      </c>
      <c r="BG48" s="49">
        <f t="shared" si="434"/>
        <v>1261491.2799999998</v>
      </c>
      <c r="BH48" s="46">
        <f t="shared" si="434"/>
        <v>24</v>
      </c>
      <c r="BI48" s="49">
        <f t="shared" si="434"/>
        <v>377209.83999999997</v>
      </c>
      <c r="BJ48" s="46">
        <f t="shared" si="434"/>
        <v>695</v>
      </c>
      <c r="BK48" s="49">
        <f t="shared" si="434"/>
        <v>7260526</v>
      </c>
      <c r="BL48" s="46">
        <f t="shared" si="434"/>
        <v>425</v>
      </c>
      <c r="BM48" s="49">
        <f t="shared" si="434"/>
        <v>4445033.0399999991</v>
      </c>
      <c r="BN48" s="46">
        <f t="shared" si="434"/>
        <v>654</v>
      </c>
      <c r="BO48" s="49">
        <f t="shared" si="434"/>
        <v>6873351.5199999996</v>
      </c>
      <c r="BP48" s="46">
        <f t="shared" si="434"/>
        <v>325</v>
      </c>
      <c r="BQ48" s="49">
        <f t="shared" si="434"/>
        <v>3395210</v>
      </c>
      <c r="BR48" s="46">
        <f t="shared" si="434"/>
        <v>5</v>
      </c>
      <c r="BS48" s="49">
        <f t="shared" si="434"/>
        <v>77949.2</v>
      </c>
      <c r="BT48" s="46">
        <f t="shared" si="434"/>
        <v>0</v>
      </c>
      <c r="BU48" s="49">
        <f t="shared" si="434"/>
        <v>0</v>
      </c>
      <c r="BV48" s="46">
        <f t="shared" si="434"/>
        <v>3</v>
      </c>
      <c r="BW48" s="49">
        <f t="shared" si="434"/>
        <v>46769.51999999999</v>
      </c>
      <c r="BX48" s="46">
        <f t="shared" si="434"/>
        <v>0</v>
      </c>
      <c r="BY48" s="49">
        <f t="shared" si="434"/>
        <v>0</v>
      </c>
      <c r="BZ48" s="46">
        <f t="shared" si="434"/>
        <v>19</v>
      </c>
      <c r="CA48" s="49">
        <f t="shared" si="434"/>
        <v>207650.24</v>
      </c>
      <c r="CB48" s="46">
        <f t="shared" si="434"/>
        <v>3</v>
      </c>
      <c r="CC48" s="49">
        <f t="shared" si="434"/>
        <v>46769.51999999999</v>
      </c>
      <c r="CD48" s="46">
        <f t="shared" si="434"/>
        <v>5</v>
      </c>
      <c r="CE48" s="49">
        <f t="shared" si="434"/>
        <v>70716.800000000003</v>
      </c>
      <c r="CF48" s="46">
        <f t="shared" si="434"/>
        <v>36</v>
      </c>
      <c r="CG48" s="49">
        <f t="shared" si="434"/>
        <v>1362262.72</v>
      </c>
      <c r="CH48" s="46">
        <f t="shared" si="434"/>
        <v>2</v>
      </c>
      <c r="CI48" s="49">
        <f t="shared" si="433"/>
        <v>41080.031999999999</v>
      </c>
      <c r="CJ48" s="46">
        <f>SUM(CJ49:CJ58)</f>
        <v>20</v>
      </c>
      <c r="CK48" s="49">
        <f>SUM(CK49:CK58)</f>
        <v>374156.16</v>
      </c>
      <c r="CL48" s="46">
        <f>SUM(CL49:CL58)</f>
        <v>4</v>
      </c>
      <c r="CM48" s="49">
        <f>SUM(CM49:CM58)</f>
        <v>74831.232000000004</v>
      </c>
      <c r="CN48" s="46">
        <f t="shared" si="433"/>
        <v>0</v>
      </c>
      <c r="CO48" s="49">
        <f t="shared" si="433"/>
        <v>0</v>
      </c>
      <c r="CP48" s="47">
        <f>SUM(CP49:CP58)</f>
        <v>88</v>
      </c>
      <c r="CQ48" s="49">
        <f>SUM(CQ49:CQ58)</f>
        <v>1214271.7439999999</v>
      </c>
      <c r="CR48" s="46">
        <f t="shared" si="433"/>
        <v>0</v>
      </c>
      <c r="CS48" s="49">
        <f t="shared" si="433"/>
        <v>0</v>
      </c>
      <c r="CT48" s="46">
        <f>SUM(CT49:CT58)</f>
        <v>0</v>
      </c>
      <c r="CU48" s="49">
        <f>SUM(CU49:CU58)</f>
        <v>0</v>
      </c>
      <c r="CV48" s="46">
        <f>SUM(CV49:CV58)</f>
        <v>0</v>
      </c>
      <c r="CW48" s="49">
        <f>SUM(CW49:CW58)</f>
        <v>0</v>
      </c>
      <c r="CX48" s="46">
        <f t="shared" si="433"/>
        <v>50</v>
      </c>
      <c r="CY48" s="49">
        <f t="shared" si="433"/>
        <v>743876.44799999997</v>
      </c>
      <c r="CZ48" s="46">
        <f t="shared" si="433"/>
        <v>6</v>
      </c>
      <c r="DA48" s="49">
        <f t="shared" si="433"/>
        <v>103567.96799999999</v>
      </c>
      <c r="DB48" s="46">
        <f t="shared" si="433"/>
        <v>5</v>
      </c>
      <c r="DC48" s="49">
        <f t="shared" si="433"/>
        <v>55159.103999999992</v>
      </c>
      <c r="DD48" s="46">
        <f t="shared" si="433"/>
        <v>33</v>
      </c>
      <c r="DE48" s="49">
        <f t="shared" si="433"/>
        <v>432208.22399999999</v>
      </c>
      <c r="DF48" s="46">
        <f t="shared" si="433"/>
        <v>39</v>
      </c>
      <c r="DG48" s="49">
        <f t="shared" si="433"/>
        <v>618321.98399999994</v>
      </c>
      <c r="DH48" s="46">
        <f t="shared" si="433"/>
        <v>6</v>
      </c>
      <c r="DI48" s="49">
        <f t="shared" si="433"/>
        <v>115911.264</v>
      </c>
      <c r="DJ48" s="46">
        <f t="shared" si="433"/>
        <v>1</v>
      </c>
      <c r="DK48" s="49">
        <f t="shared" si="433"/>
        <v>18707.808000000001</v>
      </c>
      <c r="DL48" s="46">
        <f t="shared" ref="DL48:EI48" si="435">SUM(DL49:DL58)</f>
        <v>1</v>
      </c>
      <c r="DM48" s="49">
        <f t="shared" si="435"/>
        <v>18707.808000000001</v>
      </c>
      <c r="DN48" s="47">
        <f t="shared" si="435"/>
        <v>0</v>
      </c>
      <c r="DO48" s="49">
        <f t="shared" si="435"/>
        <v>0</v>
      </c>
      <c r="DP48" s="46">
        <f t="shared" si="435"/>
        <v>33</v>
      </c>
      <c r="DQ48" s="49">
        <f t="shared" si="435"/>
        <v>591321.02399999998</v>
      </c>
      <c r="DR48" s="46">
        <f t="shared" si="435"/>
        <v>3</v>
      </c>
      <c r="DS48" s="49">
        <f t="shared" si="435"/>
        <v>39936.623999999996</v>
      </c>
      <c r="DT48" s="46">
        <f t="shared" si="435"/>
        <v>2</v>
      </c>
      <c r="DU48" s="49">
        <f t="shared" si="435"/>
        <v>57236.983999999997</v>
      </c>
      <c r="DV48" s="49">
        <f t="shared" si="435"/>
        <v>0</v>
      </c>
      <c r="DW48" s="49">
        <f t="shared" si="435"/>
        <v>0</v>
      </c>
      <c r="DX48" s="46">
        <f t="shared" si="435"/>
        <v>0</v>
      </c>
      <c r="DY48" s="49">
        <f t="shared" si="435"/>
        <v>0</v>
      </c>
      <c r="DZ48" s="46">
        <f t="shared" si="435"/>
        <v>0</v>
      </c>
      <c r="EA48" s="49">
        <f t="shared" si="435"/>
        <v>0</v>
      </c>
      <c r="EB48" s="46">
        <f t="shared" si="435"/>
        <v>0</v>
      </c>
      <c r="EC48" s="49">
        <f t="shared" si="435"/>
        <v>0</v>
      </c>
      <c r="ED48" s="46">
        <f t="shared" si="435"/>
        <v>0</v>
      </c>
      <c r="EE48" s="46">
        <f t="shared" si="435"/>
        <v>0</v>
      </c>
      <c r="EF48" s="46">
        <f t="shared" si="435"/>
        <v>0</v>
      </c>
      <c r="EG48" s="46">
        <f t="shared" si="435"/>
        <v>0</v>
      </c>
      <c r="EH48" s="46">
        <f t="shared" si="435"/>
        <v>3526</v>
      </c>
      <c r="EI48" s="46">
        <f t="shared" si="435"/>
        <v>43181866.167999998</v>
      </c>
    </row>
    <row r="49" spans="1:140" s="84" customFormat="1" ht="30" x14ac:dyDescent="0.25">
      <c r="A49" s="55"/>
      <c r="B49" s="57">
        <v>22</v>
      </c>
      <c r="C49" s="20" t="s">
        <v>191</v>
      </c>
      <c r="D49" s="21">
        <v>11480</v>
      </c>
      <c r="E49" s="7">
        <v>2.75</v>
      </c>
      <c r="F49" s="58">
        <v>1</v>
      </c>
      <c r="G49" s="58"/>
      <c r="H49" s="21">
        <v>1.4</v>
      </c>
      <c r="I49" s="21">
        <v>1.68</v>
      </c>
      <c r="J49" s="21">
        <v>2.23</v>
      </c>
      <c r="K49" s="21">
        <v>2.57</v>
      </c>
      <c r="L49" s="8"/>
      <c r="M49" s="8">
        <f t="shared" si="63"/>
        <v>0</v>
      </c>
      <c r="N49" s="8"/>
      <c r="O49" s="8">
        <f t="shared" ref="O49:O58" si="436">N49*D49*E49*F49*H49*$O$9</f>
        <v>0</v>
      </c>
      <c r="P49" s="9"/>
      <c r="Q49" s="8">
        <f t="shared" ref="Q49:Q58" si="437">P49*D49*E49*F49*H49*$Q$9</f>
        <v>0</v>
      </c>
      <c r="R49" s="8"/>
      <c r="S49" s="8">
        <f t="shared" ref="S49:S58" si="438">SUM(R49*D49*E49*F49*H49*$S$9)</f>
        <v>0</v>
      </c>
      <c r="T49" s="8"/>
      <c r="U49" s="8">
        <f t="shared" ref="U49:U58" si="439">SUM(T49*D49*E49*F49*H49*$U$9)</f>
        <v>0</v>
      </c>
      <c r="V49" s="8"/>
      <c r="W49" s="8">
        <f t="shared" si="64"/>
        <v>0</v>
      </c>
      <c r="X49" s="8"/>
      <c r="Y49" s="8">
        <f t="shared" ref="Y49:Y58" si="440">SUM(X49*D49*E49*F49*H49*$Y$9)</f>
        <v>0</v>
      </c>
      <c r="Z49" s="8"/>
      <c r="AA49" s="8">
        <f t="shared" ref="AA49:AA58" si="441">SUM(Z49*D49*E49*F49*H49*$AA$9)</f>
        <v>0</v>
      </c>
      <c r="AB49" s="8"/>
      <c r="AC49" s="8">
        <f t="shared" ref="AC49:AC58" si="442">SUM(AB49*D49*E49*F49*I49*$AC$9)</f>
        <v>0</v>
      </c>
      <c r="AD49" s="9"/>
      <c r="AE49" s="8">
        <f t="shared" ref="AE49:AE58" si="443">SUM(AD49*D49*E49*F49*I49*$AE$9)</f>
        <v>0</v>
      </c>
      <c r="AF49" s="8"/>
      <c r="AG49" s="8">
        <f t="shared" ref="AG49:AG58" si="444">SUM(AF49*D49*E49*F49*H49*$AG$9)</f>
        <v>0</v>
      </c>
      <c r="AH49" s="8"/>
      <c r="AI49" s="8">
        <f t="shared" ref="AI49:AI58" si="445">SUM(AH49*D49*E49*F49*H49*$AI$9)</f>
        <v>0</v>
      </c>
      <c r="AJ49" s="8"/>
      <c r="AK49" s="8">
        <f t="shared" ref="AK49:AK58" si="446">SUM(AJ49*D49*E49*F49*H49*$AK$9)</f>
        <v>0</v>
      </c>
      <c r="AL49" s="8"/>
      <c r="AM49" s="8">
        <f t="shared" ref="AM49:AM58" si="447">SUM(AL49*D49*E49*F49*H49*$AM$9)</f>
        <v>0</v>
      </c>
      <c r="AN49" s="8"/>
      <c r="AO49" s="8">
        <f t="shared" ref="AO49:AO58" si="448">SUM(D49*E49*F49*H49*AN49*$AO$9)</f>
        <v>0</v>
      </c>
      <c r="AP49" s="8"/>
      <c r="AQ49" s="8">
        <f t="shared" ref="AQ49:AQ58" si="449">SUM(AP49*D49*E49*F49*H49*$AQ$9)</f>
        <v>0</v>
      </c>
      <c r="AR49" s="8"/>
      <c r="AS49" s="8">
        <f t="shared" ref="AS49:AS58" si="450">SUM(AR49*D49*E49*F49*H49*$AS$9)</f>
        <v>0</v>
      </c>
      <c r="AT49" s="8"/>
      <c r="AU49" s="8">
        <f t="shared" ref="AU49:AU58" si="451">SUM(AT49*D49*E49*F49*H49*$AU$9)</f>
        <v>0</v>
      </c>
      <c r="AV49" s="8"/>
      <c r="AW49" s="8">
        <f t="shared" ref="AW49:AW58" si="452">SUM(AV49*D49*E49*F49*H49*$AW$9)</f>
        <v>0</v>
      </c>
      <c r="AX49" s="15"/>
      <c r="AY49" s="8">
        <f t="shared" ref="AY49:AY58" si="453">SUM(AX49*D49*E49*F49*H49*$AY$9)</f>
        <v>0</v>
      </c>
      <c r="AZ49" s="8"/>
      <c r="BA49" s="8">
        <f t="shared" ref="BA49:BA58" si="454">SUM(AZ49*D49*E49*F49*H49*$BA$9)</f>
        <v>0</v>
      </c>
      <c r="BB49" s="8"/>
      <c r="BC49" s="8">
        <f t="shared" ref="BC49:BC58" si="455">SUM(BB49*D49*E49*F49*H49*$BC$9)</f>
        <v>0</v>
      </c>
      <c r="BD49" s="8"/>
      <c r="BE49" s="8">
        <f t="shared" ref="BE49:BE58" si="456">BD49*D49*E49*F49*H49*$BE$9</f>
        <v>0</v>
      </c>
      <c r="BF49" s="8"/>
      <c r="BG49" s="8">
        <f t="shared" ref="BG49:BG58" si="457">BF49*D49*E49*F49*H49*$BG$9</f>
        <v>0</v>
      </c>
      <c r="BH49" s="8"/>
      <c r="BI49" s="8">
        <f t="shared" ref="BI49:BI58" si="458">BH49*D49*E49*F49*H49*$BI$9</f>
        <v>0</v>
      </c>
      <c r="BJ49" s="8"/>
      <c r="BK49" s="8">
        <f t="shared" ref="BK49:BK58" si="459">SUM(BJ49*D49*E49*F49*H49*$BK$9)</f>
        <v>0</v>
      </c>
      <c r="BL49" s="8"/>
      <c r="BM49" s="8">
        <f t="shared" ref="BM49:BM58" si="460">SUM(BL49*D49*E49*F49*H49*$BM$9)</f>
        <v>0</v>
      </c>
      <c r="BN49" s="8"/>
      <c r="BO49" s="8">
        <f t="shared" ref="BO49:BO58" si="461">SUM(BN49*D49*E49*F49*H49*$BO$9)</f>
        <v>0</v>
      </c>
      <c r="BP49" s="8"/>
      <c r="BQ49" s="8">
        <f t="shared" ref="BQ49:BQ58" si="462">SUM(BP49*D49*E49*F49*H49*$BQ$9)</f>
        <v>0</v>
      </c>
      <c r="BR49" s="8"/>
      <c r="BS49" s="8">
        <f t="shared" ref="BS49:BS58" si="463">SUM(BR49*D49*E49*F49*H49*$BS$9)</f>
        <v>0</v>
      </c>
      <c r="BT49" s="8"/>
      <c r="BU49" s="8">
        <f t="shared" ref="BU49:BU58" si="464">BT49*D49*E49*F49*H49*$BU$9</f>
        <v>0</v>
      </c>
      <c r="BV49" s="8"/>
      <c r="BW49" s="8">
        <f t="shared" ref="BW49:BW58" si="465">SUM(BV49*D49*E49*F49*H49*$BW$9)</f>
        <v>0</v>
      </c>
      <c r="BX49" s="8"/>
      <c r="BY49" s="8">
        <f t="shared" ref="BY49:BY58" si="466">SUM(BX49*D49*E49*F49*H49*$BY$9)</f>
        <v>0</v>
      </c>
      <c r="BZ49" s="8"/>
      <c r="CA49" s="8">
        <f t="shared" ref="CA49:CA58" si="467">SUM(BZ49*D49*E49*F49*H49*$CA$9)</f>
        <v>0</v>
      </c>
      <c r="CB49" s="8"/>
      <c r="CC49" s="8">
        <f t="shared" ref="CC49:CC58" si="468">SUM(CB49*D49*E49*F49*H49*$CC$9)</f>
        <v>0</v>
      </c>
      <c r="CD49" s="8"/>
      <c r="CE49" s="8">
        <f t="shared" ref="CE49:CE58" si="469">CD49*D49*E49*F49*H49*$CE$9</f>
        <v>0</v>
      </c>
      <c r="CF49" s="8">
        <v>5</v>
      </c>
      <c r="CG49" s="8">
        <f t="shared" ref="CG49:CG58" si="470">SUM(CF49*D49*E49*F49*H49*$CG$9)</f>
        <v>220990</v>
      </c>
      <c r="CH49" s="8"/>
      <c r="CI49" s="8">
        <f t="shared" ref="CI49:CI58" si="471">SUM(CH49*D49*E49*F49*I49*$CI$9)</f>
        <v>0</v>
      </c>
      <c r="CJ49" s="8"/>
      <c r="CK49" s="8">
        <f t="shared" ref="CK49:CK58" si="472">SUM(CJ49*D49*E49*F49*I49*$CK$9)</f>
        <v>0</v>
      </c>
      <c r="CL49" s="8"/>
      <c r="CM49" s="8">
        <f t="shared" ref="CM49:CM58" si="473">SUM(CL49*D49*E49*F49*I49*$CM$9)</f>
        <v>0</v>
      </c>
      <c r="CN49" s="8"/>
      <c r="CO49" s="8">
        <f t="shared" ref="CO49:CO58" si="474">SUM(CN49*D49*E49*F49*I49*$CO$9)</f>
        <v>0</v>
      </c>
      <c r="CP49" s="9"/>
      <c r="CQ49" s="8">
        <f t="shared" ref="CQ49:CQ58" si="475">SUM(CP49*D49*E49*F49*I49*$CQ$9)</f>
        <v>0</v>
      </c>
      <c r="CR49" s="8"/>
      <c r="CS49" s="8">
        <f t="shared" ref="CS49:CS58" si="476">SUM(CR49*D49*E49*F49*I49*$CS$9)</f>
        <v>0</v>
      </c>
      <c r="CT49" s="8"/>
      <c r="CU49" s="8">
        <f t="shared" ref="CU49:CU58" si="477">SUM(CT49*D49*E49*F49*I49*$CU$9)</f>
        <v>0</v>
      </c>
      <c r="CV49" s="8"/>
      <c r="CW49" s="8">
        <f t="shared" ref="CW49:CW58" si="478">SUM(CV49*D49*E49*F49*I49*$CW$9)</f>
        <v>0</v>
      </c>
      <c r="CX49" s="8"/>
      <c r="CY49" s="8">
        <f t="shared" ref="CY49:CY58" si="479">SUM(CX49*D49*E49*F49*I49*$CY$9)</f>
        <v>0</v>
      </c>
      <c r="CZ49" s="8"/>
      <c r="DA49" s="8">
        <f t="shared" ref="DA49:DA58" si="480">SUM(CZ49*D49*E49*F49*I49*$DA$9)</f>
        <v>0</v>
      </c>
      <c r="DB49" s="8"/>
      <c r="DC49" s="8">
        <f t="shared" ref="DC49:DC58" si="481">SUM(DB49*D49*E49*F49*I49*$DC$9)</f>
        <v>0</v>
      </c>
      <c r="DD49" s="8"/>
      <c r="DE49" s="8">
        <f t="shared" ref="DE49:DE58" si="482">SUM(DD49*D49*E49*F49*I49*$DE$9)</f>
        <v>0</v>
      </c>
      <c r="DF49" s="8"/>
      <c r="DG49" s="8">
        <f t="shared" ref="DG49:DG58" si="483">SUM(DF49*D49*E49*F49*I49*$DG$9)</f>
        <v>0</v>
      </c>
      <c r="DH49" s="8"/>
      <c r="DI49" s="8">
        <f t="shared" ref="DI49:DI58" si="484">SUM(DH49*D49*E49*F49*I49*$DI$9)</f>
        <v>0</v>
      </c>
      <c r="DJ49" s="8"/>
      <c r="DK49" s="8">
        <f t="shared" ref="DK49:DK58" si="485">SUM(DJ49*D49*E49*F49*I49*$DK$9)</f>
        <v>0</v>
      </c>
      <c r="DL49" s="8"/>
      <c r="DM49" s="8">
        <f t="shared" ref="DM49:DM58" si="486">DL49*D49*E49*F49*I49*$DM$9</f>
        <v>0</v>
      </c>
      <c r="DN49" s="9"/>
      <c r="DO49" s="8">
        <f t="shared" ref="DO49:DO58" si="487">SUM(DN49*D49*E49*F49*I49*$DO$9)</f>
        <v>0</v>
      </c>
      <c r="DP49" s="8"/>
      <c r="DQ49" s="8">
        <f t="shared" ref="DQ49:DQ58" si="488">SUM(DP49*D49*E49*F49*I49*$DQ$9)</f>
        <v>0</v>
      </c>
      <c r="DR49" s="8"/>
      <c r="DS49" s="8">
        <f t="shared" ref="DS49:DS58" si="489">SUM(DR49*D49*E49*F49*J49*$DS$9)</f>
        <v>0</v>
      </c>
      <c r="DT49" s="10"/>
      <c r="DU49" s="8">
        <f t="shared" ref="DU49:DU58" si="490">SUM(DT49*D49*E49*F49*K49*$DU$9)</f>
        <v>0</v>
      </c>
      <c r="DV49" s="8"/>
      <c r="DW49" s="8">
        <f t="shared" ref="DW49:DW58" si="491">SUM(DV49*D49*E49*F49*H49*$DW$9)</f>
        <v>0</v>
      </c>
      <c r="DX49" s="8"/>
      <c r="DY49" s="8">
        <f t="shared" ref="DY49:DY58" si="492">SUM(DX49*D49*E49*F49*H49*$DY$9)</f>
        <v>0</v>
      </c>
      <c r="DZ49" s="8"/>
      <c r="EA49" s="8">
        <f t="shared" ref="EA49:EA58" si="493">SUM(DZ49*D49*E49*F49*H49*$EA$9)</f>
        <v>0</v>
      </c>
      <c r="EB49" s="8"/>
      <c r="EC49" s="8">
        <f t="shared" ref="EC49:EC58" si="494">SUM(EB49*D49*E49*F49*H49*$EC$9)</f>
        <v>0</v>
      </c>
      <c r="ED49" s="8"/>
      <c r="EE49" s="8">
        <f t="shared" si="62"/>
        <v>0</v>
      </c>
      <c r="EF49" s="9"/>
      <c r="EG49" s="8">
        <f t="shared" si="65"/>
        <v>0</v>
      </c>
      <c r="EH49" s="11">
        <f t="shared" si="66"/>
        <v>5</v>
      </c>
      <c r="EI49" s="11">
        <f t="shared" si="66"/>
        <v>220990</v>
      </c>
      <c r="EJ49" s="84">
        <f t="shared" si="67"/>
        <v>5</v>
      </c>
    </row>
    <row r="50" spans="1:140" s="84" customFormat="1" ht="45" x14ac:dyDescent="0.25">
      <c r="A50" s="55"/>
      <c r="B50" s="57">
        <v>23</v>
      </c>
      <c r="C50" s="20" t="s">
        <v>192</v>
      </c>
      <c r="D50" s="21">
        <v>11480</v>
      </c>
      <c r="E50" s="7">
        <v>1.1000000000000001</v>
      </c>
      <c r="F50" s="58">
        <v>1</v>
      </c>
      <c r="G50" s="58"/>
      <c r="H50" s="21">
        <v>1.4</v>
      </c>
      <c r="I50" s="21">
        <v>1.68</v>
      </c>
      <c r="J50" s="21">
        <v>2.23</v>
      </c>
      <c r="K50" s="21">
        <v>2.57</v>
      </c>
      <c r="L50" s="8"/>
      <c r="M50" s="8">
        <f t="shared" si="63"/>
        <v>0</v>
      </c>
      <c r="N50" s="8"/>
      <c r="O50" s="8">
        <f t="shared" si="436"/>
        <v>0</v>
      </c>
      <c r="P50" s="9"/>
      <c r="Q50" s="8">
        <f t="shared" si="437"/>
        <v>0</v>
      </c>
      <c r="R50" s="8"/>
      <c r="S50" s="8">
        <f t="shared" si="438"/>
        <v>0</v>
      </c>
      <c r="T50" s="8"/>
      <c r="U50" s="8">
        <f t="shared" si="439"/>
        <v>0</v>
      </c>
      <c r="V50" s="8"/>
      <c r="W50" s="8">
        <f t="shared" si="64"/>
        <v>0</v>
      </c>
      <c r="X50" s="8"/>
      <c r="Y50" s="8">
        <f t="shared" si="440"/>
        <v>0</v>
      </c>
      <c r="Z50" s="8"/>
      <c r="AA50" s="8">
        <f t="shared" si="441"/>
        <v>0</v>
      </c>
      <c r="AB50" s="8"/>
      <c r="AC50" s="8">
        <f t="shared" si="442"/>
        <v>0</v>
      </c>
      <c r="AD50" s="9"/>
      <c r="AE50" s="8">
        <f t="shared" si="443"/>
        <v>0</v>
      </c>
      <c r="AF50" s="8"/>
      <c r="AG50" s="8">
        <f t="shared" si="444"/>
        <v>0</v>
      </c>
      <c r="AH50" s="8"/>
      <c r="AI50" s="8">
        <f t="shared" si="445"/>
        <v>0</v>
      </c>
      <c r="AJ50" s="8"/>
      <c r="AK50" s="8">
        <f t="shared" si="446"/>
        <v>0</v>
      </c>
      <c r="AL50" s="8"/>
      <c r="AM50" s="8">
        <f t="shared" si="447"/>
        <v>0</v>
      </c>
      <c r="AN50" s="8"/>
      <c r="AO50" s="8">
        <f t="shared" si="448"/>
        <v>0</v>
      </c>
      <c r="AP50" s="8"/>
      <c r="AQ50" s="8">
        <f t="shared" si="449"/>
        <v>0</v>
      </c>
      <c r="AR50" s="8"/>
      <c r="AS50" s="8">
        <f t="shared" si="450"/>
        <v>0</v>
      </c>
      <c r="AT50" s="8"/>
      <c r="AU50" s="8">
        <f t="shared" si="451"/>
        <v>0</v>
      </c>
      <c r="AV50" s="8"/>
      <c r="AW50" s="8">
        <f t="shared" si="452"/>
        <v>0</v>
      </c>
      <c r="AX50" s="15"/>
      <c r="AY50" s="8">
        <f t="shared" si="453"/>
        <v>0</v>
      </c>
      <c r="AZ50" s="8"/>
      <c r="BA50" s="8">
        <f t="shared" si="454"/>
        <v>0</v>
      </c>
      <c r="BB50" s="8"/>
      <c r="BC50" s="8">
        <f t="shared" si="455"/>
        <v>0</v>
      </c>
      <c r="BD50" s="8"/>
      <c r="BE50" s="8">
        <f t="shared" si="456"/>
        <v>0</v>
      </c>
      <c r="BF50" s="8"/>
      <c r="BG50" s="8">
        <f t="shared" si="457"/>
        <v>0</v>
      </c>
      <c r="BH50" s="8"/>
      <c r="BI50" s="8">
        <f t="shared" si="458"/>
        <v>0</v>
      </c>
      <c r="BJ50" s="8"/>
      <c r="BK50" s="8">
        <f t="shared" si="459"/>
        <v>0</v>
      </c>
      <c r="BL50" s="8"/>
      <c r="BM50" s="8">
        <f t="shared" si="460"/>
        <v>0</v>
      </c>
      <c r="BN50" s="8"/>
      <c r="BO50" s="8">
        <f t="shared" si="461"/>
        <v>0</v>
      </c>
      <c r="BP50" s="8"/>
      <c r="BQ50" s="8">
        <f t="shared" si="462"/>
        <v>0</v>
      </c>
      <c r="BR50" s="8"/>
      <c r="BS50" s="8">
        <f t="shared" si="463"/>
        <v>0</v>
      </c>
      <c r="BT50" s="8"/>
      <c r="BU50" s="8">
        <f t="shared" si="464"/>
        <v>0</v>
      </c>
      <c r="BV50" s="8"/>
      <c r="BW50" s="8">
        <f t="shared" si="465"/>
        <v>0</v>
      </c>
      <c r="BX50" s="8"/>
      <c r="BY50" s="8">
        <f t="shared" si="466"/>
        <v>0</v>
      </c>
      <c r="BZ50" s="8"/>
      <c r="CA50" s="8">
        <f t="shared" si="467"/>
        <v>0</v>
      </c>
      <c r="CB50" s="8"/>
      <c r="CC50" s="8">
        <f t="shared" si="468"/>
        <v>0</v>
      </c>
      <c r="CD50" s="8"/>
      <c r="CE50" s="8">
        <f t="shared" si="469"/>
        <v>0</v>
      </c>
      <c r="CF50" s="8">
        <v>10</v>
      </c>
      <c r="CG50" s="8">
        <f t="shared" si="470"/>
        <v>176792</v>
      </c>
      <c r="CH50" s="8"/>
      <c r="CI50" s="8">
        <f t="shared" si="471"/>
        <v>0</v>
      </c>
      <c r="CJ50" s="8"/>
      <c r="CK50" s="8">
        <f t="shared" si="472"/>
        <v>0</v>
      </c>
      <c r="CL50" s="8"/>
      <c r="CM50" s="8">
        <f t="shared" si="473"/>
        <v>0</v>
      </c>
      <c r="CN50" s="8"/>
      <c r="CO50" s="8">
        <f t="shared" si="474"/>
        <v>0</v>
      </c>
      <c r="CP50" s="9"/>
      <c r="CQ50" s="8">
        <f t="shared" si="475"/>
        <v>0</v>
      </c>
      <c r="CR50" s="8"/>
      <c r="CS50" s="8">
        <f t="shared" si="476"/>
        <v>0</v>
      </c>
      <c r="CT50" s="8"/>
      <c r="CU50" s="8">
        <f t="shared" si="477"/>
        <v>0</v>
      </c>
      <c r="CV50" s="8"/>
      <c r="CW50" s="8">
        <f t="shared" si="478"/>
        <v>0</v>
      </c>
      <c r="CX50" s="8"/>
      <c r="CY50" s="8">
        <f t="shared" si="479"/>
        <v>0</v>
      </c>
      <c r="CZ50" s="8"/>
      <c r="DA50" s="8">
        <f t="shared" si="480"/>
        <v>0</v>
      </c>
      <c r="DB50" s="8"/>
      <c r="DC50" s="8">
        <f t="shared" si="481"/>
        <v>0</v>
      </c>
      <c r="DD50" s="8"/>
      <c r="DE50" s="8">
        <f t="shared" si="482"/>
        <v>0</v>
      </c>
      <c r="DF50" s="8"/>
      <c r="DG50" s="8">
        <f t="shared" si="483"/>
        <v>0</v>
      </c>
      <c r="DH50" s="8"/>
      <c r="DI50" s="8">
        <f t="shared" si="484"/>
        <v>0</v>
      </c>
      <c r="DJ50" s="8"/>
      <c r="DK50" s="8">
        <f t="shared" si="485"/>
        <v>0</v>
      </c>
      <c r="DL50" s="8"/>
      <c r="DM50" s="8">
        <f t="shared" si="486"/>
        <v>0</v>
      </c>
      <c r="DN50" s="9"/>
      <c r="DO50" s="8">
        <f t="shared" si="487"/>
        <v>0</v>
      </c>
      <c r="DP50" s="8"/>
      <c r="DQ50" s="8">
        <f t="shared" si="488"/>
        <v>0</v>
      </c>
      <c r="DR50" s="8"/>
      <c r="DS50" s="8">
        <f t="shared" si="489"/>
        <v>0</v>
      </c>
      <c r="DT50" s="10"/>
      <c r="DU50" s="8">
        <f t="shared" si="490"/>
        <v>0</v>
      </c>
      <c r="DV50" s="8"/>
      <c r="DW50" s="8">
        <f t="shared" si="491"/>
        <v>0</v>
      </c>
      <c r="DX50" s="8"/>
      <c r="DY50" s="8">
        <f t="shared" si="492"/>
        <v>0</v>
      </c>
      <c r="DZ50" s="8"/>
      <c r="EA50" s="8">
        <f t="shared" si="493"/>
        <v>0</v>
      </c>
      <c r="EB50" s="8"/>
      <c r="EC50" s="8">
        <f t="shared" si="494"/>
        <v>0</v>
      </c>
      <c r="ED50" s="8"/>
      <c r="EE50" s="8">
        <f t="shared" si="62"/>
        <v>0</v>
      </c>
      <c r="EF50" s="9"/>
      <c r="EG50" s="8">
        <f t="shared" si="65"/>
        <v>0</v>
      </c>
      <c r="EH50" s="11">
        <f t="shared" si="66"/>
        <v>10</v>
      </c>
      <c r="EI50" s="11">
        <f t="shared" si="66"/>
        <v>176792</v>
      </c>
      <c r="EJ50" s="84">
        <f t="shared" si="67"/>
        <v>10</v>
      </c>
    </row>
    <row r="51" spans="1:140" s="30" customFormat="1" ht="60" x14ac:dyDescent="0.25">
      <c r="A51" s="55"/>
      <c r="B51" s="57">
        <v>24</v>
      </c>
      <c r="C51" s="20" t="s">
        <v>193</v>
      </c>
      <c r="D51" s="21">
        <v>11480</v>
      </c>
      <c r="E51" s="7">
        <v>9</v>
      </c>
      <c r="F51" s="58">
        <v>1</v>
      </c>
      <c r="G51" s="58"/>
      <c r="H51" s="21">
        <v>1.4</v>
      </c>
      <c r="I51" s="21">
        <v>1.68</v>
      </c>
      <c r="J51" s="21">
        <v>2.23</v>
      </c>
      <c r="K51" s="21">
        <v>2.57</v>
      </c>
      <c r="L51" s="8"/>
      <c r="M51" s="8">
        <f t="shared" si="63"/>
        <v>0</v>
      </c>
      <c r="N51" s="8"/>
      <c r="O51" s="8">
        <f t="shared" si="436"/>
        <v>0</v>
      </c>
      <c r="P51" s="9"/>
      <c r="Q51" s="8">
        <f t="shared" si="437"/>
        <v>0</v>
      </c>
      <c r="R51" s="8"/>
      <c r="S51" s="8">
        <f t="shared" si="438"/>
        <v>0</v>
      </c>
      <c r="T51" s="8"/>
      <c r="U51" s="8">
        <f t="shared" si="439"/>
        <v>0</v>
      </c>
      <c r="V51" s="8"/>
      <c r="W51" s="8">
        <f t="shared" si="64"/>
        <v>0</v>
      </c>
      <c r="X51" s="8"/>
      <c r="Y51" s="8">
        <f t="shared" si="440"/>
        <v>0</v>
      </c>
      <c r="Z51" s="8"/>
      <c r="AA51" s="8">
        <f t="shared" si="441"/>
        <v>0</v>
      </c>
      <c r="AB51" s="8"/>
      <c r="AC51" s="8">
        <f t="shared" si="442"/>
        <v>0</v>
      </c>
      <c r="AD51" s="9"/>
      <c r="AE51" s="8">
        <f t="shared" si="443"/>
        <v>0</v>
      </c>
      <c r="AF51" s="8"/>
      <c r="AG51" s="8">
        <f t="shared" si="444"/>
        <v>0</v>
      </c>
      <c r="AH51" s="8"/>
      <c r="AI51" s="8">
        <f t="shared" si="445"/>
        <v>0</v>
      </c>
      <c r="AJ51" s="8"/>
      <c r="AK51" s="8">
        <f t="shared" si="446"/>
        <v>0</v>
      </c>
      <c r="AL51" s="8"/>
      <c r="AM51" s="8">
        <f t="shared" si="447"/>
        <v>0</v>
      </c>
      <c r="AN51" s="8"/>
      <c r="AO51" s="8">
        <f t="shared" si="448"/>
        <v>0</v>
      </c>
      <c r="AP51" s="8"/>
      <c r="AQ51" s="8">
        <f t="shared" si="449"/>
        <v>0</v>
      </c>
      <c r="AR51" s="8"/>
      <c r="AS51" s="8">
        <f t="shared" si="450"/>
        <v>0</v>
      </c>
      <c r="AT51" s="8"/>
      <c r="AU51" s="8">
        <f t="shared" si="451"/>
        <v>0</v>
      </c>
      <c r="AV51" s="8"/>
      <c r="AW51" s="8">
        <f t="shared" si="452"/>
        <v>0</v>
      </c>
      <c r="AX51" s="15"/>
      <c r="AY51" s="8">
        <f t="shared" si="453"/>
        <v>0</v>
      </c>
      <c r="AZ51" s="8"/>
      <c r="BA51" s="8">
        <f t="shared" si="454"/>
        <v>0</v>
      </c>
      <c r="BB51" s="8"/>
      <c r="BC51" s="8">
        <f t="shared" si="455"/>
        <v>0</v>
      </c>
      <c r="BD51" s="8"/>
      <c r="BE51" s="8">
        <f t="shared" si="456"/>
        <v>0</v>
      </c>
      <c r="BF51" s="8"/>
      <c r="BG51" s="8">
        <f t="shared" si="457"/>
        <v>0</v>
      </c>
      <c r="BH51" s="8"/>
      <c r="BI51" s="8">
        <f t="shared" si="458"/>
        <v>0</v>
      </c>
      <c r="BJ51" s="8"/>
      <c r="BK51" s="8">
        <f t="shared" si="459"/>
        <v>0</v>
      </c>
      <c r="BL51" s="8"/>
      <c r="BM51" s="8">
        <f t="shared" si="460"/>
        <v>0</v>
      </c>
      <c r="BN51" s="8"/>
      <c r="BO51" s="8">
        <f t="shared" si="461"/>
        <v>0</v>
      </c>
      <c r="BP51" s="8"/>
      <c r="BQ51" s="8">
        <f t="shared" si="462"/>
        <v>0</v>
      </c>
      <c r="BR51" s="8"/>
      <c r="BS51" s="8">
        <f t="shared" si="463"/>
        <v>0</v>
      </c>
      <c r="BT51" s="8"/>
      <c r="BU51" s="8">
        <f t="shared" si="464"/>
        <v>0</v>
      </c>
      <c r="BV51" s="8"/>
      <c r="BW51" s="8">
        <f t="shared" si="465"/>
        <v>0</v>
      </c>
      <c r="BX51" s="8"/>
      <c r="BY51" s="8">
        <f t="shared" si="466"/>
        <v>0</v>
      </c>
      <c r="BZ51" s="8"/>
      <c r="CA51" s="8">
        <f t="shared" si="467"/>
        <v>0</v>
      </c>
      <c r="CB51" s="8"/>
      <c r="CC51" s="8">
        <f t="shared" si="468"/>
        <v>0</v>
      </c>
      <c r="CD51" s="8"/>
      <c r="CE51" s="8">
        <f t="shared" si="469"/>
        <v>0</v>
      </c>
      <c r="CF51" s="8">
        <v>2</v>
      </c>
      <c r="CG51" s="8">
        <f t="shared" si="470"/>
        <v>289296</v>
      </c>
      <c r="CH51" s="8"/>
      <c r="CI51" s="8">
        <f t="shared" si="471"/>
        <v>0</v>
      </c>
      <c r="CJ51" s="8"/>
      <c r="CK51" s="8">
        <f t="shared" si="472"/>
        <v>0</v>
      </c>
      <c r="CL51" s="8"/>
      <c r="CM51" s="8">
        <f t="shared" si="473"/>
        <v>0</v>
      </c>
      <c r="CN51" s="8"/>
      <c r="CO51" s="8">
        <f t="shared" si="474"/>
        <v>0</v>
      </c>
      <c r="CP51" s="9"/>
      <c r="CQ51" s="8">
        <f t="shared" si="475"/>
        <v>0</v>
      </c>
      <c r="CR51" s="8"/>
      <c r="CS51" s="8">
        <f t="shared" si="476"/>
        <v>0</v>
      </c>
      <c r="CT51" s="8"/>
      <c r="CU51" s="8">
        <f t="shared" si="477"/>
        <v>0</v>
      </c>
      <c r="CV51" s="8"/>
      <c r="CW51" s="8">
        <f t="shared" si="478"/>
        <v>0</v>
      </c>
      <c r="CX51" s="8"/>
      <c r="CY51" s="8">
        <f t="shared" si="479"/>
        <v>0</v>
      </c>
      <c r="CZ51" s="8"/>
      <c r="DA51" s="8">
        <f t="shared" si="480"/>
        <v>0</v>
      </c>
      <c r="DB51" s="8"/>
      <c r="DC51" s="8">
        <f t="shared" si="481"/>
        <v>0</v>
      </c>
      <c r="DD51" s="8"/>
      <c r="DE51" s="8">
        <f t="shared" si="482"/>
        <v>0</v>
      </c>
      <c r="DF51" s="8"/>
      <c r="DG51" s="8">
        <f t="shared" si="483"/>
        <v>0</v>
      </c>
      <c r="DH51" s="8"/>
      <c r="DI51" s="8">
        <f t="shared" si="484"/>
        <v>0</v>
      </c>
      <c r="DJ51" s="8"/>
      <c r="DK51" s="8">
        <f t="shared" si="485"/>
        <v>0</v>
      </c>
      <c r="DL51" s="8"/>
      <c r="DM51" s="8">
        <f t="shared" si="486"/>
        <v>0</v>
      </c>
      <c r="DN51" s="9"/>
      <c r="DO51" s="8">
        <f t="shared" si="487"/>
        <v>0</v>
      </c>
      <c r="DP51" s="8"/>
      <c r="DQ51" s="8">
        <f t="shared" si="488"/>
        <v>0</v>
      </c>
      <c r="DR51" s="8"/>
      <c r="DS51" s="8">
        <f t="shared" si="489"/>
        <v>0</v>
      </c>
      <c r="DT51" s="10"/>
      <c r="DU51" s="8">
        <f t="shared" si="490"/>
        <v>0</v>
      </c>
      <c r="DV51" s="8"/>
      <c r="DW51" s="8">
        <f t="shared" si="491"/>
        <v>0</v>
      </c>
      <c r="DX51" s="8"/>
      <c r="DY51" s="8">
        <f t="shared" si="492"/>
        <v>0</v>
      </c>
      <c r="DZ51" s="8"/>
      <c r="EA51" s="8">
        <f t="shared" si="493"/>
        <v>0</v>
      </c>
      <c r="EB51" s="8"/>
      <c r="EC51" s="8">
        <f t="shared" si="494"/>
        <v>0</v>
      </c>
      <c r="ED51" s="8"/>
      <c r="EE51" s="8">
        <f t="shared" si="62"/>
        <v>0</v>
      </c>
      <c r="EF51" s="9"/>
      <c r="EG51" s="8">
        <f t="shared" si="65"/>
        <v>0</v>
      </c>
      <c r="EH51" s="11">
        <f t="shared" si="66"/>
        <v>2</v>
      </c>
      <c r="EI51" s="11">
        <f t="shared" si="66"/>
        <v>289296</v>
      </c>
      <c r="EJ51" s="84">
        <f t="shared" si="67"/>
        <v>2</v>
      </c>
    </row>
    <row r="52" spans="1:140" s="84" customFormat="1" ht="60" x14ac:dyDescent="0.25">
      <c r="A52" s="55"/>
      <c r="B52" s="57">
        <v>25</v>
      </c>
      <c r="C52" s="20" t="s">
        <v>194</v>
      </c>
      <c r="D52" s="21">
        <v>11480</v>
      </c>
      <c r="E52" s="7">
        <v>4.9000000000000004</v>
      </c>
      <c r="F52" s="58">
        <v>1</v>
      </c>
      <c r="G52" s="58"/>
      <c r="H52" s="21">
        <v>1.4</v>
      </c>
      <c r="I52" s="21">
        <v>1.68</v>
      </c>
      <c r="J52" s="21">
        <v>2.23</v>
      </c>
      <c r="K52" s="21">
        <v>2.57</v>
      </c>
      <c r="L52" s="8"/>
      <c r="M52" s="8">
        <f t="shared" si="63"/>
        <v>0</v>
      </c>
      <c r="N52" s="8"/>
      <c r="O52" s="8">
        <f t="shared" si="436"/>
        <v>0</v>
      </c>
      <c r="P52" s="9"/>
      <c r="Q52" s="8">
        <f t="shared" si="437"/>
        <v>0</v>
      </c>
      <c r="R52" s="8"/>
      <c r="S52" s="8">
        <f t="shared" si="438"/>
        <v>0</v>
      </c>
      <c r="T52" s="8"/>
      <c r="U52" s="8">
        <f t="shared" si="439"/>
        <v>0</v>
      </c>
      <c r="V52" s="8"/>
      <c r="W52" s="8">
        <f t="shared" si="64"/>
        <v>0</v>
      </c>
      <c r="X52" s="8"/>
      <c r="Y52" s="8">
        <f t="shared" si="440"/>
        <v>0</v>
      </c>
      <c r="Z52" s="8"/>
      <c r="AA52" s="8">
        <f t="shared" si="441"/>
        <v>0</v>
      </c>
      <c r="AB52" s="8"/>
      <c r="AC52" s="8">
        <f t="shared" si="442"/>
        <v>0</v>
      </c>
      <c r="AD52" s="9"/>
      <c r="AE52" s="8">
        <f t="shared" si="443"/>
        <v>0</v>
      </c>
      <c r="AF52" s="8"/>
      <c r="AG52" s="8">
        <f t="shared" si="444"/>
        <v>0</v>
      </c>
      <c r="AH52" s="8"/>
      <c r="AI52" s="8">
        <f t="shared" si="445"/>
        <v>0</v>
      </c>
      <c r="AJ52" s="8"/>
      <c r="AK52" s="8">
        <f t="shared" si="446"/>
        <v>0</v>
      </c>
      <c r="AL52" s="8"/>
      <c r="AM52" s="8">
        <f t="shared" si="447"/>
        <v>0</v>
      </c>
      <c r="AN52" s="8"/>
      <c r="AO52" s="8">
        <f t="shared" si="448"/>
        <v>0</v>
      </c>
      <c r="AP52" s="8"/>
      <c r="AQ52" s="8">
        <f t="shared" si="449"/>
        <v>0</v>
      </c>
      <c r="AR52" s="8"/>
      <c r="AS52" s="8">
        <f t="shared" si="450"/>
        <v>0</v>
      </c>
      <c r="AT52" s="8"/>
      <c r="AU52" s="8">
        <f t="shared" si="451"/>
        <v>0</v>
      </c>
      <c r="AV52" s="8"/>
      <c r="AW52" s="8">
        <f t="shared" si="452"/>
        <v>0</v>
      </c>
      <c r="AX52" s="15"/>
      <c r="AY52" s="8">
        <f t="shared" si="453"/>
        <v>0</v>
      </c>
      <c r="AZ52" s="8"/>
      <c r="BA52" s="8">
        <f t="shared" si="454"/>
        <v>0</v>
      </c>
      <c r="BB52" s="8"/>
      <c r="BC52" s="8">
        <f t="shared" si="455"/>
        <v>0</v>
      </c>
      <c r="BD52" s="8"/>
      <c r="BE52" s="8">
        <f t="shared" si="456"/>
        <v>0</v>
      </c>
      <c r="BF52" s="8"/>
      <c r="BG52" s="8">
        <f t="shared" si="457"/>
        <v>0</v>
      </c>
      <c r="BH52" s="8"/>
      <c r="BI52" s="8">
        <f t="shared" si="458"/>
        <v>0</v>
      </c>
      <c r="BJ52" s="8"/>
      <c r="BK52" s="8">
        <f t="shared" si="459"/>
        <v>0</v>
      </c>
      <c r="BL52" s="8"/>
      <c r="BM52" s="8">
        <f t="shared" si="460"/>
        <v>0</v>
      </c>
      <c r="BN52" s="8"/>
      <c r="BO52" s="8">
        <f t="shared" si="461"/>
        <v>0</v>
      </c>
      <c r="BP52" s="8"/>
      <c r="BQ52" s="8">
        <f t="shared" si="462"/>
        <v>0</v>
      </c>
      <c r="BR52" s="8"/>
      <c r="BS52" s="8">
        <f t="shared" si="463"/>
        <v>0</v>
      </c>
      <c r="BT52" s="8"/>
      <c r="BU52" s="8">
        <f t="shared" si="464"/>
        <v>0</v>
      </c>
      <c r="BV52" s="8"/>
      <c r="BW52" s="8">
        <f t="shared" si="465"/>
        <v>0</v>
      </c>
      <c r="BX52" s="8"/>
      <c r="BY52" s="8">
        <f t="shared" si="466"/>
        <v>0</v>
      </c>
      <c r="BZ52" s="8"/>
      <c r="CA52" s="8">
        <f t="shared" si="467"/>
        <v>0</v>
      </c>
      <c r="CB52" s="8"/>
      <c r="CC52" s="8">
        <f t="shared" si="468"/>
        <v>0</v>
      </c>
      <c r="CD52" s="8"/>
      <c r="CE52" s="8">
        <f t="shared" si="469"/>
        <v>0</v>
      </c>
      <c r="CF52" s="8">
        <v>6</v>
      </c>
      <c r="CG52" s="8">
        <f t="shared" si="470"/>
        <v>472516.8</v>
      </c>
      <c r="CH52" s="8"/>
      <c r="CI52" s="8">
        <f t="shared" si="471"/>
        <v>0</v>
      </c>
      <c r="CJ52" s="8"/>
      <c r="CK52" s="8">
        <f t="shared" si="472"/>
        <v>0</v>
      </c>
      <c r="CL52" s="8"/>
      <c r="CM52" s="8">
        <f t="shared" si="473"/>
        <v>0</v>
      </c>
      <c r="CN52" s="8"/>
      <c r="CO52" s="8">
        <f t="shared" si="474"/>
        <v>0</v>
      </c>
      <c r="CP52" s="9"/>
      <c r="CQ52" s="8">
        <f t="shared" si="475"/>
        <v>0</v>
      </c>
      <c r="CR52" s="8"/>
      <c r="CS52" s="8">
        <f t="shared" si="476"/>
        <v>0</v>
      </c>
      <c r="CT52" s="8"/>
      <c r="CU52" s="8">
        <f t="shared" si="477"/>
        <v>0</v>
      </c>
      <c r="CV52" s="8"/>
      <c r="CW52" s="8">
        <f t="shared" si="478"/>
        <v>0</v>
      </c>
      <c r="CX52" s="8"/>
      <c r="CY52" s="8">
        <f t="shared" si="479"/>
        <v>0</v>
      </c>
      <c r="CZ52" s="8"/>
      <c r="DA52" s="8">
        <f t="shared" si="480"/>
        <v>0</v>
      </c>
      <c r="DB52" s="8"/>
      <c r="DC52" s="8">
        <f t="shared" si="481"/>
        <v>0</v>
      </c>
      <c r="DD52" s="8"/>
      <c r="DE52" s="8">
        <f t="shared" si="482"/>
        <v>0</v>
      </c>
      <c r="DF52" s="8"/>
      <c r="DG52" s="8">
        <f t="shared" si="483"/>
        <v>0</v>
      </c>
      <c r="DH52" s="8"/>
      <c r="DI52" s="8">
        <f t="shared" si="484"/>
        <v>0</v>
      </c>
      <c r="DJ52" s="8"/>
      <c r="DK52" s="8">
        <f t="shared" si="485"/>
        <v>0</v>
      </c>
      <c r="DL52" s="8"/>
      <c r="DM52" s="8">
        <f t="shared" si="486"/>
        <v>0</v>
      </c>
      <c r="DN52" s="9"/>
      <c r="DO52" s="8">
        <f t="shared" si="487"/>
        <v>0</v>
      </c>
      <c r="DP52" s="8"/>
      <c r="DQ52" s="8">
        <f t="shared" si="488"/>
        <v>0</v>
      </c>
      <c r="DR52" s="8"/>
      <c r="DS52" s="8">
        <f t="shared" si="489"/>
        <v>0</v>
      </c>
      <c r="DT52" s="10"/>
      <c r="DU52" s="8">
        <f t="shared" si="490"/>
        <v>0</v>
      </c>
      <c r="DV52" s="8"/>
      <c r="DW52" s="8">
        <f t="shared" si="491"/>
        <v>0</v>
      </c>
      <c r="DX52" s="8"/>
      <c r="DY52" s="8">
        <f t="shared" si="492"/>
        <v>0</v>
      </c>
      <c r="DZ52" s="8"/>
      <c r="EA52" s="8">
        <f t="shared" si="493"/>
        <v>0</v>
      </c>
      <c r="EB52" s="8"/>
      <c r="EC52" s="8">
        <f t="shared" si="494"/>
        <v>0</v>
      </c>
      <c r="ED52" s="8"/>
      <c r="EE52" s="8">
        <f t="shared" si="62"/>
        <v>0</v>
      </c>
      <c r="EF52" s="9"/>
      <c r="EG52" s="8">
        <f t="shared" si="65"/>
        <v>0</v>
      </c>
      <c r="EH52" s="11">
        <f t="shared" si="66"/>
        <v>6</v>
      </c>
      <c r="EI52" s="11">
        <f t="shared" si="66"/>
        <v>472516.8</v>
      </c>
      <c r="EJ52" s="84">
        <f t="shared" si="67"/>
        <v>6</v>
      </c>
    </row>
    <row r="53" spans="1:140" s="84" customFormat="1" ht="60" x14ac:dyDescent="0.25">
      <c r="A53" s="55"/>
      <c r="B53" s="57">
        <v>26</v>
      </c>
      <c r="C53" s="20" t="s">
        <v>195</v>
      </c>
      <c r="D53" s="21">
        <v>11480</v>
      </c>
      <c r="E53" s="7">
        <v>22.2</v>
      </c>
      <c r="F53" s="58">
        <v>1</v>
      </c>
      <c r="G53" s="58"/>
      <c r="H53" s="21">
        <v>1.4</v>
      </c>
      <c r="I53" s="21">
        <v>1.68</v>
      </c>
      <c r="J53" s="21">
        <v>2.23</v>
      </c>
      <c r="K53" s="21">
        <v>2.57</v>
      </c>
      <c r="L53" s="8"/>
      <c r="M53" s="8">
        <f t="shared" si="63"/>
        <v>0</v>
      </c>
      <c r="N53" s="8"/>
      <c r="O53" s="8">
        <f t="shared" si="436"/>
        <v>0</v>
      </c>
      <c r="P53" s="9"/>
      <c r="Q53" s="8">
        <f t="shared" si="437"/>
        <v>0</v>
      </c>
      <c r="R53" s="8"/>
      <c r="S53" s="8">
        <f t="shared" si="438"/>
        <v>0</v>
      </c>
      <c r="T53" s="8"/>
      <c r="U53" s="8">
        <f t="shared" si="439"/>
        <v>0</v>
      </c>
      <c r="V53" s="8"/>
      <c r="W53" s="8">
        <f t="shared" si="64"/>
        <v>0</v>
      </c>
      <c r="X53" s="8"/>
      <c r="Y53" s="8">
        <f t="shared" si="440"/>
        <v>0</v>
      </c>
      <c r="Z53" s="8"/>
      <c r="AA53" s="8">
        <f t="shared" si="441"/>
        <v>0</v>
      </c>
      <c r="AB53" s="8"/>
      <c r="AC53" s="8">
        <f t="shared" si="442"/>
        <v>0</v>
      </c>
      <c r="AD53" s="9"/>
      <c r="AE53" s="8">
        <f t="shared" si="443"/>
        <v>0</v>
      </c>
      <c r="AF53" s="8"/>
      <c r="AG53" s="8">
        <f t="shared" si="444"/>
        <v>0</v>
      </c>
      <c r="AH53" s="8"/>
      <c r="AI53" s="8">
        <f t="shared" si="445"/>
        <v>0</v>
      </c>
      <c r="AJ53" s="8"/>
      <c r="AK53" s="8">
        <f t="shared" si="446"/>
        <v>0</v>
      </c>
      <c r="AL53" s="8"/>
      <c r="AM53" s="8">
        <f t="shared" si="447"/>
        <v>0</v>
      </c>
      <c r="AN53" s="8"/>
      <c r="AO53" s="8">
        <f t="shared" si="448"/>
        <v>0</v>
      </c>
      <c r="AP53" s="8"/>
      <c r="AQ53" s="8">
        <f t="shared" si="449"/>
        <v>0</v>
      </c>
      <c r="AR53" s="8"/>
      <c r="AS53" s="8">
        <f t="shared" si="450"/>
        <v>0</v>
      </c>
      <c r="AT53" s="8"/>
      <c r="AU53" s="8">
        <f t="shared" si="451"/>
        <v>0</v>
      </c>
      <c r="AV53" s="8"/>
      <c r="AW53" s="8">
        <f t="shared" si="452"/>
        <v>0</v>
      </c>
      <c r="AX53" s="15"/>
      <c r="AY53" s="8">
        <f t="shared" si="453"/>
        <v>0</v>
      </c>
      <c r="AZ53" s="8"/>
      <c r="BA53" s="8">
        <f t="shared" si="454"/>
        <v>0</v>
      </c>
      <c r="BB53" s="8"/>
      <c r="BC53" s="8">
        <f t="shared" si="455"/>
        <v>0</v>
      </c>
      <c r="BD53" s="8"/>
      <c r="BE53" s="8">
        <f t="shared" si="456"/>
        <v>0</v>
      </c>
      <c r="BF53" s="8"/>
      <c r="BG53" s="8">
        <f t="shared" si="457"/>
        <v>0</v>
      </c>
      <c r="BH53" s="8"/>
      <c r="BI53" s="8">
        <f t="shared" si="458"/>
        <v>0</v>
      </c>
      <c r="BJ53" s="8"/>
      <c r="BK53" s="8">
        <f t="shared" si="459"/>
        <v>0</v>
      </c>
      <c r="BL53" s="8"/>
      <c r="BM53" s="8">
        <f t="shared" si="460"/>
        <v>0</v>
      </c>
      <c r="BN53" s="8"/>
      <c r="BO53" s="8">
        <f t="shared" si="461"/>
        <v>0</v>
      </c>
      <c r="BP53" s="8"/>
      <c r="BQ53" s="8">
        <f t="shared" si="462"/>
        <v>0</v>
      </c>
      <c r="BR53" s="8"/>
      <c r="BS53" s="8">
        <f t="shared" si="463"/>
        <v>0</v>
      </c>
      <c r="BT53" s="8"/>
      <c r="BU53" s="8">
        <f t="shared" si="464"/>
        <v>0</v>
      </c>
      <c r="BV53" s="8"/>
      <c r="BW53" s="8">
        <f t="shared" si="465"/>
        <v>0</v>
      </c>
      <c r="BX53" s="8"/>
      <c r="BY53" s="8">
        <f t="shared" si="466"/>
        <v>0</v>
      </c>
      <c r="BZ53" s="8"/>
      <c r="CA53" s="8">
        <f t="shared" si="467"/>
        <v>0</v>
      </c>
      <c r="CB53" s="8"/>
      <c r="CC53" s="8">
        <f t="shared" si="468"/>
        <v>0</v>
      </c>
      <c r="CD53" s="8"/>
      <c r="CE53" s="8">
        <f t="shared" si="469"/>
        <v>0</v>
      </c>
      <c r="CF53" s="8"/>
      <c r="CG53" s="8">
        <f t="shared" si="470"/>
        <v>0</v>
      </c>
      <c r="CH53" s="8"/>
      <c r="CI53" s="8">
        <f t="shared" si="471"/>
        <v>0</v>
      </c>
      <c r="CJ53" s="8"/>
      <c r="CK53" s="8">
        <f t="shared" si="472"/>
        <v>0</v>
      </c>
      <c r="CL53" s="8"/>
      <c r="CM53" s="8">
        <f t="shared" si="473"/>
        <v>0</v>
      </c>
      <c r="CN53" s="8"/>
      <c r="CO53" s="8">
        <f t="shared" si="474"/>
        <v>0</v>
      </c>
      <c r="CP53" s="9"/>
      <c r="CQ53" s="8">
        <f t="shared" si="475"/>
        <v>0</v>
      </c>
      <c r="CR53" s="8"/>
      <c r="CS53" s="8">
        <f t="shared" si="476"/>
        <v>0</v>
      </c>
      <c r="CT53" s="8"/>
      <c r="CU53" s="8">
        <f t="shared" si="477"/>
        <v>0</v>
      </c>
      <c r="CV53" s="8"/>
      <c r="CW53" s="8">
        <f t="shared" si="478"/>
        <v>0</v>
      </c>
      <c r="CX53" s="8"/>
      <c r="CY53" s="8">
        <f t="shared" si="479"/>
        <v>0</v>
      </c>
      <c r="CZ53" s="8"/>
      <c r="DA53" s="8">
        <f t="shared" si="480"/>
        <v>0</v>
      </c>
      <c r="DB53" s="8"/>
      <c r="DC53" s="8">
        <f t="shared" si="481"/>
        <v>0</v>
      </c>
      <c r="DD53" s="8"/>
      <c r="DE53" s="8">
        <f t="shared" si="482"/>
        <v>0</v>
      </c>
      <c r="DF53" s="8"/>
      <c r="DG53" s="8">
        <f t="shared" si="483"/>
        <v>0</v>
      </c>
      <c r="DH53" s="8"/>
      <c r="DI53" s="8">
        <f t="shared" si="484"/>
        <v>0</v>
      </c>
      <c r="DJ53" s="8"/>
      <c r="DK53" s="8">
        <f t="shared" si="485"/>
        <v>0</v>
      </c>
      <c r="DL53" s="8"/>
      <c r="DM53" s="8">
        <f t="shared" si="486"/>
        <v>0</v>
      </c>
      <c r="DN53" s="9"/>
      <c r="DO53" s="8">
        <f t="shared" si="487"/>
        <v>0</v>
      </c>
      <c r="DP53" s="8"/>
      <c r="DQ53" s="8">
        <f t="shared" si="488"/>
        <v>0</v>
      </c>
      <c r="DR53" s="8"/>
      <c r="DS53" s="8">
        <f t="shared" si="489"/>
        <v>0</v>
      </c>
      <c r="DT53" s="10"/>
      <c r="DU53" s="8">
        <f t="shared" si="490"/>
        <v>0</v>
      </c>
      <c r="DV53" s="8"/>
      <c r="DW53" s="8">
        <f t="shared" si="491"/>
        <v>0</v>
      </c>
      <c r="DX53" s="8"/>
      <c r="DY53" s="8">
        <f t="shared" si="492"/>
        <v>0</v>
      </c>
      <c r="DZ53" s="8"/>
      <c r="EA53" s="8">
        <f t="shared" si="493"/>
        <v>0</v>
      </c>
      <c r="EB53" s="8"/>
      <c r="EC53" s="8">
        <f t="shared" si="494"/>
        <v>0</v>
      </c>
      <c r="ED53" s="8"/>
      <c r="EE53" s="8">
        <f t="shared" si="62"/>
        <v>0</v>
      </c>
      <c r="EF53" s="9"/>
      <c r="EG53" s="8">
        <f t="shared" si="65"/>
        <v>0</v>
      </c>
      <c r="EH53" s="11">
        <f t="shared" si="66"/>
        <v>0</v>
      </c>
      <c r="EI53" s="11">
        <f t="shared" si="66"/>
        <v>0</v>
      </c>
      <c r="EJ53" s="84">
        <f t="shared" si="67"/>
        <v>0</v>
      </c>
    </row>
    <row r="54" spans="1:140" s="84" customFormat="1" x14ac:dyDescent="0.25">
      <c r="A54" s="55"/>
      <c r="B54" s="57">
        <v>27</v>
      </c>
      <c r="C54" s="20" t="s">
        <v>196</v>
      </c>
      <c r="D54" s="21">
        <v>11480</v>
      </c>
      <c r="E54" s="7">
        <v>0.97</v>
      </c>
      <c r="F54" s="58">
        <v>1</v>
      </c>
      <c r="G54" s="58"/>
      <c r="H54" s="21">
        <v>1.4</v>
      </c>
      <c r="I54" s="21">
        <v>1.68</v>
      </c>
      <c r="J54" s="21">
        <v>2.23</v>
      </c>
      <c r="K54" s="21">
        <v>2.57</v>
      </c>
      <c r="L54" s="8">
        <v>7</v>
      </c>
      <c r="M54" s="8">
        <f t="shared" si="63"/>
        <v>109128.87999999999</v>
      </c>
      <c r="N54" s="8"/>
      <c r="O54" s="8">
        <f t="shared" si="436"/>
        <v>0</v>
      </c>
      <c r="P54" s="9"/>
      <c r="Q54" s="8">
        <f t="shared" si="437"/>
        <v>0</v>
      </c>
      <c r="R54" s="8"/>
      <c r="S54" s="8">
        <f t="shared" si="438"/>
        <v>0</v>
      </c>
      <c r="T54" s="8"/>
      <c r="U54" s="8">
        <f t="shared" si="439"/>
        <v>0</v>
      </c>
      <c r="V54" s="8"/>
      <c r="W54" s="8">
        <f t="shared" si="64"/>
        <v>0</v>
      </c>
      <c r="X54" s="8">
        <v>29</v>
      </c>
      <c r="Y54" s="8">
        <f t="shared" si="440"/>
        <v>452105.35999999993</v>
      </c>
      <c r="Z54" s="8">
        <v>3</v>
      </c>
      <c r="AA54" s="8">
        <f t="shared" si="441"/>
        <v>46769.51999999999</v>
      </c>
      <c r="AB54" s="8"/>
      <c r="AC54" s="8">
        <f t="shared" si="442"/>
        <v>0</v>
      </c>
      <c r="AD54" s="9"/>
      <c r="AE54" s="8">
        <f t="shared" si="443"/>
        <v>0</v>
      </c>
      <c r="AF54" s="8">
        <v>15</v>
      </c>
      <c r="AG54" s="8">
        <f t="shared" si="444"/>
        <v>233847.59999999998</v>
      </c>
      <c r="AH54" s="8"/>
      <c r="AI54" s="8">
        <f t="shared" si="445"/>
        <v>0</v>
      </c>
      <c r="AJ54" s="8"/>
      <c r="AK54" s="8">
        <f t="shared" si="446"/>
        <v>0</v>
      </c>
      <c r="AL54" s="8"/>
      <c r="AM54" s="8">
        <f t="shared" si="447"/>
        <v>0</v>
      </c>
      <c r="AN54" s="8"/>
      <c r="AO54" s="8">
        <f t="shared" si="448"/>
        <v>0</v>
      </c>
      <c r="AP54" s="8"/>
      <c r="AQ54" s="8">
        <f t="shared" si="449"/>
        <v>0</v>
      </c>
      <c r="AR54" s="8"/>
      <c r="AS54" s="8">
        <f t="shared" si="450"/>
        <v>0</v>
      </c>
      <c r="AT54" s="8">
        <v>34</v>
      </c>
      <c r="AU54" s="8">
        <f t="shared" si="451"/>
        <v>530054.55999999994</v>
      </c>
      <c r="AV54" s="8">
        <v>140</v>
      </c>
      <c r="AW54" s="8">
        <f t="shared" si="452"/>
        <v>2182577.6</v>
      </c>
      <c r="AX54" s="14">
        <v>78</v>
      </c>
      <c r="AY54" s="8">
        <f t="shared" si="453"/>
        <v>1216007.5199999998</v>
      </c>
      <c r="AZ54" s="8">
        <v>110</v>
      </c>
      <c r="BA54" s="8">
        <f t="shared" si="454"/>
        <v>1714882.4</v>
      </c>
      <c r="BB54" s="8">
        <v>17</v>
      </c>
      <c r="BC54" s="8">
        <f t="shared" si="455"/>
        <v>265027.27999999997</v>
      </c>
      <c r="BD54" s="8">
        <v>248</v>
      </c>
      <c r="BE54" s="8">
        <f t="shared" si="456"/>
        <v>3866280.3199999994</v>
      </c>
      <c r="BF54" s="8">
        <v>12</v>
      </c>
      <c r="BG54" s="8">
        <f t="shared" si="457"/>
        <v>187078.07999999996</v>
      </c>
      <c r="BH54" s="8">
        <v>23</v>
      </c>
      <c r="BI54" s="8">
        <f t="shared" si="458"/>
        <v>358566.31999999995</v>
      </c>
      <c r="BJ54" s="8"/>
      <c r="BK54" s="8">
        <f t="shared" si="459"/>
        <v>0</v>
      </c>
      <c r="BL54" s="8">
        <v>1</v>
      </c>
      <c r="BM54" s="8">
        <f t="shared" si="460"/>
        <v>15589.84</v>
      </c>
      <c r="BN54" s="8"/>
      <c r="BO54" s="8">
        <f t="shared" si="461"/>
        <v>0</v>
      </c>
      <c r="BP54" s="8"/>
      <c r="BQ54" s="8">
        <f t="shared" si="462"/>
        <v>0</v>
      </c>
      <c r="BR54" s="8">
        <v>5</v>
      </c>
      <c r="BS54" s="8">
        <f t="shared" si="463"/>
        <v>77949.2</v>
      </c>
      <c r="BT54" s="8"/>
      <c r="BU54" s="8">
        <f t="shared" si="464"/>
        <v>0</v>
      </c>
      <c r="BV54" s="8">
        <v>3</v>
      </c>
      <c r="BW54" s="8">
        <f t="shared" si="465"/>
        <v>46769.51999999999</v>
      </c>
      <c r="BX54" s="8"/>
      <c r="BY54" s="8">
        <f t="shared" si="466"/>
        <v>0</v>
      </c>
      <c r="BZ54" s="8">
        <v>3</v>
      </c>
      <c r="CA54" s="8">
        <f t="shared" si="467"/>
        <v>46769.51999999999</v>
      </c>
      <c r="CB54" s="8">
        <v>3</v>
      </c>
      <c r="CC54" s="8">
        <f t="shared" si="468"/>
        <v>46769.51999999999</v>
      </c>
      <c r="CD54" s="8">
        <v>4</v>
      </c>
      <c r="CE54" s="8">
        <f t="shared" si="469"/>
        <v>62359.360000000001</v>
      </c>
      <c r="CF54" s="8">
        <v>13</v>
      </c>
      <c r="CG54" s="8">
        <f t="shared" si="470"/>
        <v>202667.91999999998</v>
      </c>
      <c r="CH54" s="8">
        <v>1</v>
      </c>
      <c r="CI54" s="8">
        <f t="shared" si="471"/>
        <v>18707.808000000001</v>
      </c>
      <c r="CJ54" s="8">
        <v>20</v>
      </c>
      <c r="CK54" s="8">
        <f t="shared" si="472"/>
        <v>374156.16</v>
      </c>
      <c r="CL54" s="8">
        <v>4</v>
      </c>
      <c r="CM54" s="8">
        <f t="shared" si="473"/>
        <v>74831.232000000004</v>
      </c>
      <c r="CN54" s="8"/>
      <c r="CO54" s="8">
        <f t="shared" si="474"/>
        <v>0</v>
      </c>
      <c r="CP54" s="9"/>
      <c r="CQ54" s="8">
        <f t="shared" si="475"/>
        <v>0</v>
      </c>
      <c r="CR54" s="8"/>
      <c r="CS54" s="8">
        <f t="shared" si="476"/>
        <v>0</v>
      </c>
      <c r="CT54" s="8"/>
      <c r="CU54" s="8">
        <f t="shared" si="477"/>
        <v>0</v>
      </c>
      <c r="CV54" s="8"/>
      <c r="CW54" s="8">
        <f t="shared" si="478"/>
        <v>0</v>
      </c>
      <c r="CX54" s="8">
        <v>20</v>
      </c>
      <c r="CY54" s="8">
        <f t="shared" si="479"/>
        <v>374156.16</v>
      </c>
      <c r="CZ54" s="8">
        <v>5</v>
      </c>
      <c r="DA54" s="8">
        <f t="shared" si="480"/>
        <v>93539.04</v>
      </c>
      <c r="DB54" s="8"/>
      <c r="DC54" s="8">
        <f t="shared" si="481"/>
        <v>0</v>
      </c>
      <c r="DD54" s="8">
        <v>3</v>
      </c>
      <c r="DE54" s="8">
        <f t="shared" si="482"/>
        <v>56123.423999999992</v>
      </c>
      <c r="DF54" s="8">
        <v>23</v>
      </c>
      <c r="DG54" s="8">
        <f t="shared" si="483"/>
        <v>430279.58399999997</v>
      </c>
      <c r="DH54" s="8">
        <v>5</v>
      </c>
      <c r="DI54" s="8">
        <f t="shared" si="484"/>
        <v>93539.04</v>
      </c>
      <c r="DJ54" s="8">
        <v>1</v>
      </c>
      <c r="DK54" s="8">
        <f t="shared" si="485"/>
        <v>18707.808000000001</v>
      </c>
      <c r="DL54" s="8">
        <v>1</v>
      </c>
      <c r="DM54" s="8">
        <f t="shared" si="486"/>
        <v>18707.808000000001</v>
      </c>
      <c r="DN54" s="9"/>
      <c r="DO54" s="8">
        <f t="shared" si="487"/>
        <v>0</v>
      </c>
      <c r="DP54" s="8"/>
      <c r="DQ54" s="8">
        <f t="shared" si="488"/>
        <v>0</v>
      </c>
      <c r="DR54" s="8"/>
      <c r="DS54" s="8">
        <f t="shared" si="489"/>
        <v>0</v>
      </c>
      <c r="DT54" s="10">
        <v>2</v>
      </c>
      <c r="DU54" s="8">
        <f t="shared" si="490"/>
        <v>57236.983999999997</v>
      </c>
      <c r="DV54" s="8"/>
      <c r="DW54" s="8">
        <f t="shared" si="491"/>
        <v>0</v>
      </c>
      <c r="DX54" s="8"/>
      <c r="DY54" s="8">
        <f t="shared" si="492"/>
        <v>0</v>
      </c>
      <c r="DZ54" s="8"/>
      <c r="EA54" s="8">
        <f t="shared" si="493"/>
        <v>0</v>
      </c>
      <c r="EB54" s="8"/>
      <c r="EC54" s="8">
        <f t="shared" si="494"/>
        <v>0</v>
      </c>
      <c r="ED54" s="8"/>
      <c r="EE54" s="8">
        <f t="shared" si="62"/>
        <v>0</v>
      </c>
      <c r="EF54" s="9"/>
      <c r="EG54" s="8">
        <f t="shared" si="65"/>
        <v>0</v>
      </c>
      <c r="EH54" s="11">
        <f t="shared" si="66"/>
        <v>833</v>
      </c>
      <c r="EI54" s="11">
        <f t="shared" si="66"/>
        <v>13271185.367999997</v>
      </c>
      <c r="EJ54" s="84">
        <f t="shared" si="67"/>
        <v>833</v>
      </c>
    </row>
    <row r="55" spans="1:140" s="84" customFormat="1" ht="30" x14ac:dyDescent="0.25">
      <c r="A55" s="55"/>
      <c r="B55" s="57">
        <v>28</v>
      </c>
      <c r="C55" s="20" t="s">
        <v>197</v>
      </c>
      <c r="D55" s="21">
        <v>11480</v>
      </c>
      <c r="E55" s="7">
        <v>1.1599999999999999</v>
      </c>
      <c r="F55" s="58">
        <v>1</v>
      </c>
      <c r="G55" s="58"/>
      <c r="H55" s="21">
        <v>1.4</v>
      </c>
      <c r="I55" s="21">
        <v>1.68</v>
      </c>
      <c r="J55" s="21">
        <v>2.23</v>
      </c>
      <c r="K55" s="21">
        <v>2.57</v>
      </c>
      <c r="L55" s="8">
        <v>0</v>
      </c>
      <c r="M55" s="8">
        <f t="shared" si="63"/>
        <v>0</v>
      </c>
      <c r="N55" s="8"/>
      <c r="O55" s="8">
        <f t="shared" si="436"/>
        <v>0</v>
      </c>
      <c r="P55" s="9">
        <v>0</v>
      </c>
      <c r="Q55" s="8">
        <f t="shared" si="437"/>
        <v>0</v>
      </c>
      <c r="R55" s="8">
        <v>0</v>
      </c>
      <c r="S55" s="8">
        <f t="shared" si="438"/>
        <v>0</v>
      </c>
      <c r="T55" s="8"/>
      <c r="U55" s="8">
        <f t="shared" si="439"/>
        <v>0</v>
      </c>
      <c r="V55" s="8"/>
      <c r="W55" s="8">
        <f t="shared" si="64"/>
        <v>0</v>
      </c>
      <c r="X55" s="8">
        <v>0</v>
      </c>
      <c r="Y55" s="8">
        <f t="shared" si="440"/>
        <v>0</v>
      </c>
      <c r="Z55" s="8"/>
      <c r="AA55" s="8">
        <f t="shared" si="441"/>
        <v>0</v>
      </c>
      <c r="AB55" s="8"/>
      <c r="AC55" s="8">
        <f t="shared" si="442"/>
        <v>0</v>
      </c>
      <c r="AD55" s="9">
        <v>0</v>
      </c>
      <c r="AE55" s="8">
        <f t="shared" si="443"/>
        <v>0</v>
      </c>
      <c r="AF55" s="8"/>
      <c r="AG55" s="8">
        <f t="shared" si="444"/>
        <v>0</v>
      </c>
      <c r="AH55" s="8"/>
      <c r="AI55" s="8">
        <f t="shared" si="445"/>
        <v>0</v>
      </c>
      <c r="AJ55" s="8">
        <v>0</v>
      </c>
      <c r="AK55" s="8">
        <f t="shared" si="446"/>
        <v>0</v>
      </c>
      <c r="AL55" s="8"/>
      <c r="AM55" s="8">
        <f t="shared" si="447"/>
        <v>0</v>
      </c>
      <c r="AN55" s="8">
        <v>0</v>
      </c>
      <c r="AO55" s="8">
        <f t="shared" si="448"/>
        <v>0</v>
      </c>
      <c r="AP55" s="8"/>
      <c r="AQ55" s="8">
        <f t="shared" si="449"/>
        <v>0</v>
      </c>
      <c r="AR55" s="8"/>
      <c r="AS55" s="8">
        <f t="shared" si="450"/>
        <v>0</v>
      </c>
      <c r="AT55" s="8">
        <v>0</v>
      </c>
      <c r="AU55" s="8">
        <f t="shared" si="451"/>
        <v>0</v>
      </c>
      <c r="AV55" s="8"/>
      <c r="AW55" s="8">
        <f t="shared" si="452"/>
        <v>0</v>
      </c>
      <c r="AX55" s="15"/>
      <c r="AY55" s="8">
        <f t="shared" si="453"/>
        <v>0</v>
      </c>
      <c r="AZ55" s="8"/>
      <c r="BA55" s="8">
        <f t="shared" si="454"/>
        <v>0</v>
      </c>
      <c r="BB55" s="8"/>
      <c r="BC55" s="8">
        <f t="shared" si="455"/>
        <v>0</v>
      </c>
      <c r="BD55" s="8"/>
      <c r="BE55" s="8">
        <f t="shared" si="456"/>
        <v>0</v>
      </c>
      <c r="BF55" s="8"/>
      <c r="BG55" s="8">
        <f t="shared" si="457"/>
        <v>0</v>
      </c>
      <c r="BH55" s="8">
        <v>1</v>
      </c>
      <c r="BI55" s="8">
        <f t="shared" si="458"/>
        <v>18643.519999999997</v>
      </c>
      <c r="BJ55" s="8"/>
      <c r="BK55" s="8">
        <f t="shared" si="459"/>
        <v>0</v>
      </c>
      <c r="BL55" s="8"/>
      <c r="BM55" s="8">
        <f t="shared" si="460"/>
        <v>0</v>
      </c>
      <c r="BN55" s="8"/>
      <c r="BO55" s="8">
        <f t="shared" si="461"/>
        <v>0</v>
      </c>
      <c r="BP55" s="8"/>
      <c r="BQ55" s="8">
        <f t="shared" si="462"/>
        <v>0</v>
      </c>
      <c r="BR55" s="8"/>
      <c r="BS55" s="8">
        <f t="shared" si="463"/>
        <v>0</v>
      </c>
      <c r="BT55" s="8"/>
      <c r="BU55" s="8">
        <f t="shared" si="464"/>
        <v>0</v>
      </c>
      <c r="BV55" s="8">
        <v>0</v>
      </c>
      <c r="BW55" s="8">
        <f t="shared" si="465"/>
        <v>0</v>
      </c>
      <c r="BX55" s="8">
        <v>0</v>
      </c>
      <c r="BY55" s="8">
        <f t="shared" si="466"/>
        <v>0</v>
      </c>
      <c r="BZ55" s="8">
        <v>0</v>
      </c>
      <c r="CA55" s="8">
        <f t="shared" si="467"/>
        <v>0</v>
      </c>
      <c r="CB55" s="8">
        <v>0</v>
      </c>
      <c r="CC55" s="8">
        <f t="shared" si="468"/>
        <v>0</v>
      </c>
      <c r="CD55" s="8">
        <v>0</v>
      </c>
      <c r="CE55" s="8">
        <f t="shared" si="469"/>
        <v>0</v>
      </c>
      <c r="CF55" s="8"/>
      <c r="CG55" s="8">
        <f t="shared" si="470"/>
        <v>0</v>
      </c>
      <c r="CH55" s="8">
        <v>1</v>
      </c>
      <c r="CI55" s="8">
        <f t="shared" si="471"/>
        <v>22372.223999999998</v>
      </c>
      <c r="CJ55" s="8">
        <v>0</v>
      </c>
      <c r="CK55" s="8">
        <f t="shared" si="472"/>
        <v>0</v>
      </c>
      <c r="CL55" s="8"/>
      <c r="CM55" s="8">
        <f t="shared" si="473"/>
        <v>0</v>
      </c>
      <c r="CN55" s="8">
        <v>0</v>
      </c>
      <c r="CO55" s="8">
        <f t="shared" si="474"/>
        <v>0</v>
      </c>
      <c r="CP55" s="9">
        <v>0</v>
      </c>
      <c r="CQ55" s="8">
        <f t="shared" si="475"/>
        <v>0</v>
      </c>
      <c r="CR55" s="8"/>
      <c r="CS55" s="8">
        <f t="shared" si="476"/>
        <v>0</v>
      </c>
      <c r="CT55" s="8"/>
      <c r="CU55" s="8">
        <f t="shared" si="477"/>
        <v>0</v>
      </c>
      <c r="CV55" s="8">
        <v>0</v>
      </c>
      <c r="CW55" s="8">
        <f t="shared" si="478"/>
        <v>0</v>
      </c>
      <c r="CX55" s="8"/>
      <c r="CY55" s="8">
        <f t="shared" si="479"/>
        <v>0</v>
      </c>
      <c r="CZ55" s="8">
        <v>0</v>
      </c>
      <c r="DA55" s="8">
        <f t="shared" si="480"/>
        <v>0</v>
      </c>
      <c r="DB55" s="8">
        <v>0</v>
      </c>
      <c r="DC55" s="8">
        <f t="shared" si="481"/>
        <v>0</v>
      </c>
      <c r="DD55" s="8"/>
      <c r="DE55" s="8">
        <f t="shared" si="482"/>
        <v>0</v>
      </c>
      <c r="DF55" s="8"/>
      <c r="DG55" s="8">
        <f t="shared" si="483"/>
        <v>0</v>
      </c>
      <c r="DH55" s="8">
        <v>1</v>
      </c>
      <c r="DI55" s="8">
        <f t="shared" si="484"/>
        <v>22372.223999999998</v>
      </c>
      <c r="DJ55" s="8"/>
      <c r="DK55" s="8">
        <f t="shared" si="485"/>
        <v>0</v>
      </c>
      <c r="DL55" s="8"/>
      <c r="DM55" s="8">
        <f t="shared" si="486"/>
        <v>0</v>
      </c>
      <c r="DN55" s="9"/>
      <c r="DO55" s="8">
        <f t="shared" si="487"/>
        <v>0</v>
      </c>
      <c r="DP55" s="8"/>
      <c r="DQ55" s="8">
        <f t="shared" si="488"/>
        <v>0</v>
      </c>
      <c r="DR55" s="8">
        <v>0</v>
      </c>
      <c r="DS55" s="8">
        <f t="shared" si="489"/>
        <v>0</v>
      </c>
      <c r="DT55" s="10">
        <v>0</v>
      </c>
      <c r="DU55" s="8">
        <f t="shared" si="490"/>
        <v>0</v>
      </c>
      <c r="DV55" s="8"/>
      <c r="DW55" s="8">
        <f t="shared" si="491"/>
        <v>0</v>
      </c>
      <c r="DX55" s="8"/>
      <c r="DY55" s="8">
        <f t="shared" si="492"/>
        <v>0</v>
      </c>
      <c r="DZ55" s="8"/>
      <c r="EA55" s="8">
        <f t="shared" si="493"/>
        <v>0</v>
      </c>
      <c r="EB55" s="8"/>
      <c r="EC55" s="8">
        <f t="shared" si="494"/>
        <v>0</v>
      </c>
      <c r="ED55" s="8"/>
      <c r="EE55" s="8">
        <f t="shared" si="62"/>
        <v>0</v>
      </c>
      <c r="EF55" s="9"/>
      <c r="EG55" s="8">
        <f t="shared" si="65"/>
        <v>0</v>
      </c>
      <c r="EH55" s="11">
        <f t="shared" si="66"/>
        <v>3</v>
      </c>
      <c r="EI55" s="11">
        <f t="shared" si="66"/>
        <v>63387.967999999993</v>
      </c>
      <c r="EJ55" s="84">
        <f t="shared" si="67"/>
        <v>3</v>
      </c>
    </row>
    <row r="56" spans="1:140" s="86" customFormat="1" ht="30" x14ac:dyDescent="0.25">
      <c r="A56" s="55"/>
      <c r="B56" s="57">
        <v>29</v>
      </c>
      <c r="C56" s="20" t="s">
        <v>198</v>
      </c>
      <c r="D56" s="21">
        <v>11480</v>
      </c>
      <c r="E56" s="7">
        <v>0.97</v>
      </c>
      <c r="F56" s="58">
        <v>1</v>
      </c>
      <c r="G56" s="58"/>
      <c r="H56" s="21">
        <v>1.4</v>
      </c>
      <c r="I56" s="21">
        <v>1.68</v>
      </c>
      <c r="J56" s="21">
        <v>2.23</v>
      </c>
      <c r="K56" s="21">
        <v>2.57</v>
      </c>
      <c r="L56" s="8"/>
      <c r="M56" s="8">
        <f t="shared" si="63"/>
        <v>0</v>
      </c>
      <c r="N56" s="8"/>
      <c r="O56" s="8">
        <f t="shared" si="436"/>
        <v>0</v>
      </c>
      <c r="P56" s="9"/>
      <c r="Q56" s="8">
        <f t="shared" si="437"/>
        <v>0</v>
      </c>
      <c r="R56" s="8"/>
      <c r="S56" s="8">
        <f t="shared" si="438"/>
        <v>0</v>
      </c>
      <c r="T56" s="8"/>
      <c r="U56" s="8">
        <f t="shared" si="439"/>
        <v>0</v>
      </c>
      <c r="V56" s="8"/>
      <c r="W56" s="8">
        <f t="shared" si="64"/>
        <v>0</v>
      </c>
      <c r="X56" s="8"/>
      <c r="Y56" s="8">
        <f t="shared" si="440"/>
        <v>0</v>
      </c>
      <c r="Z56" s="8"/>
      <c r="AA56" s="8">
        <f t="shared" si="441"/>
        <v>0</v>
      </c>
      <c r="AB56" s="8"/>
      <c r="AC56" s="8">
        <f t="shared" si="442"/>
        <v>0</v>
      </c>
      <c r="AD56" s="9"/>
      <c r="AE56" s="8">
        <f t="shared" si="443"/>
        <v>0</v>
      </c>
      <c r="AF56" s="8"/>
      <c r="AG56" s="8">
        <f t="shared" si="444"/>
        <v>0</v>
      </c>
      <c r="AH56" s="8"/>
      <c r="AI56" s="8">
        <f t="shared" si="445"/>
        <v>0</v>
      </c>
      <c r="AJ56" s="8"/>
      <c r="AK56" s="8">
        <f t="shared" si="446"/>
        <v>0</v>
      </c>
      <c r="AL56" s="6"/>
      <c r="AM56" s="8">
        <f t="shared" si="447"/>
        <v>0</v>
      </c>
      <c r="AN56" s="8"/>
      <c r="AO56" s="8">
        <f t="shared" si="448"/>
        <v>0</v>
      </c>
      <c r="AP56" s="8"/>
      <c r="AQ56" s="8">
        <f t="shared" si="449"/>
        <v>0</v>
      </c>
      <c r="AR56" s="8"/>
      <c r="AS56" s="8">
        <f t="shared" si="450"/>
        <v>0</v>
      </c>
      <c r="AT56" s="8"/>
      <c r="AU56" s="8">
        <f t="shared" si="451"/>
        <v>0</v>
      </c>
      <c r="AV56" s="8"/>
      <c r="AW56" s="8">
        <f t="shared" si="452"/>
        <v>0</v>
      </c>
      <c r="AX56" s="15"/>
      <c r="AY56" s="8">
        <f t="shared" si="453"/>
        <v>0</v>
      </c>
      <c r="AZ56" s="8"/>
      <c r="BA56" s="8">
        <f t="shared" si="454"/>
        <v>0</v>
      </c>
      <c r="BB56" s="8"/>
      <c r="BC56" s="8">
        <f t="shared" si="455"/>
        <v>0</v>
      </c>
      <c r="BD56" s="8"/>
      <c r="BE56" s="8">
        <f t="shared" si="456"/>
        <v>0</v>
      </c>
      <c r="BF56" s="8">
        <v>20</v>
      </c>
      <c r="BG56" s="8">
        <f t="shared" si="457"/>
        <v>311796.8</v>
      </c>
      <c r="BH56" s="8"/>
      <c r="BI56" s="8">
        <f t="shared" si="458"/>
        <v>0</v>
      </c>
      <c r="BJ56" s="8"/>
      <c r="BK56" s="8">
        <f t="shared" si="459"/>
        <v>0</v>
      </c>
      <c r="BL56" s="8"/>
      <c r="BM56" s="8">
        <f t="shared" si="460"/>
        <v>0</v>
      </c>
      <c r="BN56" s="8">
        <v>8</v>
      </c>
      <c r="BO56" s="8">
        <f t="shared" si="461"/>
        <v>124718.72</v>
      </c>
      <c r="BP56" s="8"/>
      <c r="BQ56" s="8">
        <f t="shared" si="462"/>
        <v>0</v>
      </c>
      <c r="BR56" s="8"/>
      <c r="BS56" s="8">
        <f t="shared" si="463"/>
        <v>0</v>
      </c>
      <c r="BT56" s="8"/>
      <c r="BU56" s="8">
        <f t="shared" si="464"/>
        <v>0</v>
      </c>
      <c r="BV56" s="8"/>
      <c r="BW56" s="8">
        <f t="shared" si="465"/>
        <v>0</v>
      </c>
      <c r="BX56" s="8"/>
      <c r="BY56" s="8">
        <f t="shared" si="466"/>
        <v>0</v>
      </c>
      <c r="BZ56" s="8"/>
      <c r="CA56" s="8">
        <f t="shared" si="467"/>
        <v>0</v>
      </c>
      <c r="CB56" s="8"/>
      <c r="CC56" s="8">
        <f t="shared" si="468"/>
        <v>0</v>
      </c>
      <c r="CD56" s="8"/>
      <c r="CE56" s="8">
        <f t="shared" si="469"/>
        <v>0</v>
      </c>
      <c r="CF56" s="8"/>
      <c r="CG56" s="8">
        <f t="shared" si="470"/>
        <v>0</v>
      </c>
      <c r="CH56" s="8"/>
      <c r="CI56" s="8">
        <f t="shared" si="471"/>
        <v>0</v>
      </c>
      <c r="CJ56" s="8"/>
      <c r="CK56" s="8">
        <f t="shared" si="472"/>
        <v>0</v>
      </c>
      <c r="CL56" s="8"/>
      <c r="CM56" s="8">
        <f t="shared" si="473"/>
        <v>0</v>
      </c>
      <c r="CN56" s="8"/>
      <c r="CO56" s="8">
        <f t="shared" si="474"/>
        <v>0</v>
      </c>
      <c r="CP56" s="9">
        <v>18</v>
      </c>
      <c r="CQ56" s="8">
        <f t="shared" si="475"/>
        <v>336740.54399999999</v>
      </c>
      <c r="CR56" s="8"/>
      <c r="CS56" s="8">
        <f t="shared" si="476"/>
        <v>0</v>
      </c>
      <c r="CT56" s="8"/>
      <c r="CU56" s="8">
        <f t="shared" si="477"/>
        <v>0</v>
      </c>
      <c r="CV56" s="8"/>
      <c r="CW56" s="8">
        <f t="shared" si="478"/>
        <v>0</v>
      </c>
      <c r="CX56" s="8">
        <v>1</v>
      </c>
      <c r="CY56" s="8">
        <f t="shared" si="479"/>
        <v>18707.808000000001</v>
      </c>
      <c r="CZ56" s="8"/>
      <c r="DA56" s="8">
        <f t="shared" si="480"/>
        <v>0</v>
      </c>
      <c r="DB56" s="8"/>
      <c r="DC56" s="8">
        <f t="shared" si="481"/>
        <v>0</v>
      </c>
      <c r="DD56" s="8"/>
      <c r="DE56" s="8">
        <f t="shared" si="482"/>
        <v>0</v>
      </c>
      <c r="DF56" s="8"/>
      <c r="DG56" s="8">
        <f t="shared" si="483"/>
        <v>0</v>
      </c>
      <c r="DH56" s="8"/>
      <c r="DI56" s="8">
        <f t="shared" si="484"/>
        <v>0</v>
      </c>
      <c r="DJ56" s="8"/>
      <c r="DK56" s="8">
        <f t="shared" si="485"/>
        <v>0</v>
      </c>
      <c r="DL56" s="8"/>
      <c r="DM56" s="8">
        <f t="shared" si="486"/>
        <v>0</v>
      </c>
      <c r="DN56" s="9"/>
      <c r="DO56" s="8">
        <f t="shared" si="487"/>
        <v>0</v>
      </c>
      <c r="DP56" s="8">
        <v>30</v>
      </c>
      <c r="DQ56" s="8">
        <f t="shared" si="488"/>
        <v>561234.24</v>
      </c>
      <c r="DR56" s="8"/>
      <c r="DS56" s="8">
        <f t="shared" si="489"/>
        <v>0</v>
      </c>
      <c r="DT56" s="10"/>
      <c r="DU56" s="8">
        <f t="shared" si="490"/>
        <v>0</v>
      </c>
      <c r="DV56" s="6"/>
      <c r="DW56" s="8">
        <f t="shared" si="491"/>
        <v>0</v>
      </c>
      <c r="DX56" s="8"/>
      <c r="DY56" s="8">
        <f t="shared" si="492"/>
        <v>0</v>
      </c>
      <c r="DZ56" s="8"/>
      <c r="EA56" s="8">
        <f t="shared" si="493"/>
        <v>0</v>
      </c>
      <c r="EB56" s="8"/>
      <c r="EC56" s="8">
        <f t="shared" si="494"/>
        <v>0</v>
      </c>
      <c r="ED56" s="8"/>
      <c r="EE56" s="8">
        <f t="shared" si="62"/>
        <v>0</v>
      </c>
      <c r="EF56" s="9"/>
      <c r="EG56" s="8">
        <f t="shared" si="65"/>
        <v>0</v>
      </c>
      <c r="EH56" s="11">
        <f t="shared" si="66"/>
        <v>77</v>
      </c>
      <c r="EI56" s="11">
        <f t="shared" si="66"/>
        <v>1353198.112</v>
      </c>
      <c r="EJ56" s="84">
        <f t="shared" si="67"/>
        <v>77</v>
      </c>
    </row>
    <row r="57" spans="1:140" s="84" customFormat="1" ht="24.75" customHeight="1" x14ac:dyDescent="0.25">
      <c r="A57" s="55"/>
      <c r="B57" s="57">
        <v>30</v>
      </c>
      <c r="C57" s="22" t="s">
        <v>199</v>
      </c>
      <c r="D57" s="21">
        <v>11480</v>
      </c>
      <c r="E57" s="7">
        <v>0.52</v>
      </c>
      <c r="F57" s="58">
        <v>1</v>
      </c>
      <c r="G57" s="58"/>
      <c r="H57" s="21">
        <v>1.4</v>
      </c>
      <c r="I57" s="21">
        <v>1.68</v>
      </c>
      <c r="J57" s="21">
        <v>2.23</v>
      </c>
      <c r="K57" s="21">
        <v>2.57</v>
      </c>
      <c r="L57" s="8">
        <v>0</v>
      </c>
      <c r="M57" s="8">
        <f t="shared" si="63"/>
        <v>0</v>
      </c>
      <c r="N57" s="8"/>
      <c r="O57" s="8">
        <f t="shared" si="436"/>
        <v>0</v>
      </c>
      <c r="P57" s="9">
        <v>0</v>
      </c>
      <c r="Q57" s="8">
        <f t="shared" si="437"/>
        <v>0</v>
      </c>
      <c r="R57" s="8">
        <v>0</v>
      </c>
      <c r="S57" s="8">
        <f t="shared" si="438"/>
        <v>0</v>
      </c>
      <c r="T57" s="8"/>
      <c r="U57" s="8">
        <f t="shared" si="439"/>
        <v>0</v>
      </c>
      <c r="V57" s="8"/>
      <c r="W57" s="8">
        <f t="shared" si="64"/>
        <v>0</v>
      </c>
      <c r="X57" s="8">
        <v>0</v>
      </c>
      <c r="Y57" s="8">
        <f t="shared" si="440"/>
        <v>0</v>
      </c>
      <c r="Z57" s="8">
        <v>0</v>
      </c>
      <c r="AA57" s="8">
        <f t="shared" si="441"/>
        <v>0</v>
      </c>
      <c r="AB57" s="8"/>
      <c r="AC57" s="8">
        <f t="shared" si="442"/>
        <v>0</v>
      </c>
      <c r="AD57" s="9"/>
      <c r="AE57" s="8">
        <f t="shared" si="443"/>
        <v>0</v>
      </c>
      <c r="AF57" s="8"/>
      <c r="AG57" s="8">
        <f t="shared" si="444"/>
        <v>0</v>
      </c>
      <c r="AH57" s="8"/>
      <c r="AI57" s="8">
        <f t="shared" si="445"/>
        <v>0</v>
      </c>
      <c r="AJ57" s="8"/>
      <c r="AK57" s="8">
        <f t="shared" si="446"/>
        <v>0</v>
      </c>
      <c r="AL57" s="8"/>
      <c r="AM57" s="8">
        <f t="shared" si="447"/>
        <v>0</v>
      </c>
      <c r="AN57" s="8">
        <v>0</v>
      </c>
      <c r="AO57" s="8">
        <f t="shared" si="448"/>
        <v>0</v>
      </c>
      <c r="AP57" s="8"/>
      <c r="AQ57" s="8">
        <f t="shared" si="449"/>
        <v>0</v>
      </c>
      <c r="AR57" s="8"/>
      <c r="AS57" s="8">
        <f t="shared" si="450"/>
        <v>0</v>
      </c>
      <c r="AT57" s="8"/>
      <c r="AU57" s="8">
        <f t="shared" si="451"/>
        <v>0</v>
      </c>
      <c r="AV57" s="8"/>
      <c r="AW57" s="8">
        <f t="shared" si="452"/>
        <v>0</v>
      </c>
      <c r="AX57" s="15"/>
      <c r="AY57" s="8">
        <f t="shared" si="453"/>
        <v>0</v>
      </c>
      <c r="AZ57" s="8"/>
      <c r="BA57" s="8">
        <f t="shared" si="454"/>
        <v>0</v>
      </c>
      <c r="BB57" s="8">
        <v>1</v>
      </c>
      <c r="BC57" s="8">
        <f t="shared" si="455"/>
        <v>8357.44</v>
      </c>
      <c r="BD57" s="8"/>
      <c r="BE57" s="8">
        <f t="shared" si="456"/>
        <v>0</v>
      </c>
      <c r="BF57" s="8"/>
      <c r="BG57" s="8">
        <f t="shared" si="457"/>
        <v>0</v>
      </c>
      <c r="BH57" s="8"/>
      <c r="BI57" s="8">
        <f t="shared" si="458"/>
        <v>0</v>
      </c>
      <c r="BJ57" s="8"/>
      <c r="BK57" s="8">
        <f t="shared" si="459"/>
        <v>0</v>
      </c>
      <c r="BL57" s="8"/>
      <c r="BM57" s="8">
        <f t="shared" si="460"/>
        <v>0</v>
      </c>
      <c r="BN57" s="8"/>
      <c r="BO57" s="8">
        <f t="shared" si="461"/>
        <v>0</v>
      </c>
      <c r="BP57" s="8"/>
      <c r="BQ57" s="8">
        <f t="shared" si="462"/>
        <v>0</v>
      </c>
      <c r="BR57" s="8"/>
      <c r="BS57" s="8">
        <f t="shared" si="463"/>
        <v>0</v>
      </c>
      <c r="BT57" s="8"/>
      <c r="BU57" s="8">
        <f t="shared" si="464"/>
        <v>0</v>
      </c>
      <c r="BV57" s="8">
        <v>0</v>
      </c>
      <c r="BW57" s="8">
        <f t="shared" si="465"/>
        <v>0</v>
      </c>
      <c r="BX57" s="8">
        <v>0</v>
      </c>
      <c r="BY57" s="8">
        <f t="shared" si="466"/>
        <v>0</v>
      </c>
      <c r="BZ57" s="8">
        <v>3</v>
      </c>
      <c r="CA57" s="8">
        <f t="shared" si="467"/>
        <v>25072.319999999996</v>
      </c>
      <c r="CB57" s="8"/>
      <c r="CC57" s="8">
        <f t="shared" si="468"/>
        <v>0</v>
      </c>
      <c r="CD57" s="8">
        <v>1</v>
      </c>
      <c r="CE57" s="8">
        <f t="shared" si="469"/>
        <v>8357.44</v>
      </c>
      <c r="CF57" s="8"/>
      <c r="CG57" s="8">
        <f t="shared" si="470"/>
        <v>0</v>
      </c>
      <c r="CH57" s="8">
        <v>0</v>
      </c>
      <c r="CI57" s="8">
        <f t="shared" si="471"/>
        <v>0</v>
      </c>
      <c r="CJ57" s="8">
        <v>0</v>
      </c>
      <c r="CK57" s="8">
        <f t="shared" si="472"/>
        <v>0</v>
      </c>
      <c r="CL57" s="8">
        <v>0</v>
      </c>
      <c r="CM57" s="8">
        <f t="shared" si="473"/>
        <v>0</v>
      </c>
      <c r="CN57" s="8"/>
      <c r="CO57" s="8">
        <f t="shared" si="474"/>
        <v>0</v>
      </c>
      <c r="CP57" s="9"/>
      <c r="CQ57" s="8">
        <f t="shared" si="475"/>
        <v>0</v>
      </c>
      <c r="CR57" s="8"/>
      <c r="CS57" s="8">
        <f t="shared" si="476"/>
        <v>0</v>
      </c>
      <c r="CT57" s="8"/>
      <c r="CU57" s="8">
        <f t="shared" si="477"/>
        <v>0</v>
      </c>
      <c r="CV57" s="8">
        <v>0</v>
      </c>
      <c r="CW57" s="8">
        <f t="shared" si="478"/>
        <v>0</v>
      </c>
      <c r="CX57" s="8">
        <v>5</v>
      </c>
      <c r="CY57" s="8">
        <f t="shared" si="479"/>
        <v>50144.639999999999</v>
      </c>
      <c r="CZ57" s="8">
        <v>1</v>
      </c>
      <c r="DA57" s="8">
        <f t="shared" si="480"/>
        <v>10028.928</v>
      </c>
      <c r="DB57" s="8">
        <v>3</v>
      </c>
      <c r="DC57" s="8">
        <f t="shared" si="481"/>
        <v>30086.783999999996</v>
      </c>
      <c r="DD57" s="8"/>
      <c r="DE57" s="8">
        <f t="shared" si="482"/>
        <v>0</v>
      </c>
      <c r="DF57" s="8">
        <v>5</v>
      </c>
      <c r="DG57" s="8">
        <f t="shared" si="483"/>
        <v>50144.639999999999</v>
      </c>
      <c r="DH57" s="8"/>
      <c r="DI57" s="8">
        <f t="shared" si="484"/>
        <v>0</v>
      </c>
      <c r="DJ57" s="8"/>
      <c r="DK57" s="8">
        <f t="shared" si="485"/>
        <v>0</v>
      </c>
      <c r="DL57" s="8"/>
      <c r="DM57" s="8">
        <f t="shared" si="486"/>
        <v>0</v>
      </c>
      <c r="DN57" s="9"/>
      <c r="DO57" s="8">
        <f t="shared" si="487"/>
        <v>0</v>
      </c>
      <c r="DP57" s="8">
        <v>3</v>
      </c>
      <c r="DQ57" s="8">
        <f t="shared" si="488"/>
        <v>30086.783999999996</v>
      </c>
      <c r="DR57" s="8">
        <v>3</v>
      </c>
      <c r="DS57" s="8">
        <f t="shared" si="489"/>
        <v>39936.623999999996</v>
      </c>
      <c r="DT57" s="10">
        <v>0</v>
      </c>
      <c r="DU57" s="8">
        <f t="shared" si="490"/>
        <v>0</v>
      </c>
      <c r="DV57" s="8"/>
      <c r="DW57" s="8">
        <f t="shared" si="491"/>
        <v>0</v>
      </c>
      <c r="DX57" s="8"/>
      <c r="DY57" s="8">
        <f t="shared" si="492"/>
        <v>0</v>
      </c>
      <c r="DZ57" s="8"/>
      <c r="EA57" s="8">
        <f t="shared" si="493"/>
        <v>0</v>
      </c>
      <c r="EB57" s="8"/>
      <c r="EC57" s="8">
        <f t="shared" si="494"/>
        <v>0</v>
      </c>
      <c r="ED57" s="8"/>
      <c r="EE57" s="8">
        <f t="shared" si="62"/>
        <v>0</v>
      </c>
      <c r="EF57" s="9"/>
      <c r="EG57" s="8">
        <f t="shared" si="65"/>
        <v>0</v>
      </c>
      <c r="EH57" s="11">
        <f t="shared" si="66"/>
        <v>25</v>
      </c>
      <c r="EI57" s="11">
        <f t="shared" si="66"/>
        <v>252215.59999999998</v>
      </c>
      <c r="EJ57" s="84">
        <f t="shared" si="67"/>
        <v>25</v>
      </c>
    </row>
    <row r="58" spans="1:140" s="84" customFormat="1" ht="30" x14ac:dyDescent="0.25">
      <c r="A58" s="55"/>
      <c r="B58" s="57">
        <v>31</v>
      </c>
      <c r="C58" s="22" t="s">
        <v>200</v>
      </c>
      <c r="D58" s="21">
        <v>11480</v>
      </c>
      <c r="E58" s="7">
        <v>0.65</v>
      </c>
      <c r="F58" s="58">
        <v>1</v>
      </c>
      <c r="G58" s="58"/>
      <c r="H58" s="21">
        <v>1.4</v>
      </c>
      <c r="I58" s="21">
        <v>1.68</v>
      </c>
      <c r="J58" s="21">
        <v>2.23</v>
      </c>
      <c r="K58" s="21">
        <v>2.57</v>
      </c>
      <c r="L58" s="8"/>
      <c r="M58" s="8">
        <f t="shared" si="63"/>
        <v>0</v>
      </c>
      <c r="N58" s="8"/>
      <c r="O58" s="8">
        <f t="shared" si="436"/>
        <v>0</v>
      </c>
      <c r="P58" s="9"/>
      <c r="Q58" s="8">
        <f t="shared" si="437"/>
        <v>0</v>
      </c>
      <c r="R58" s="8"/>
      <c r="S58" s="8">
        <f t="shared" si="438"/>
        <v>0</v>
      </c>
      <c r="T58" s="8"/>
      <c r="U58" s="8">
        <f t="shared" si="439"/>
        <v>0</v>
      </c>
      <c r="V58" s="8"/>
      <c r="W58" s="8">
        <f t="shared" si="64"/>
        <v>0</v>
      </c>
      <c r="X58" s="8"/>
      <c r="Y58" s="8">
        <f t="shared" si="440"/>
        <v>0</v>
      </c>
      <c r="Z58" s="8"/>
      <c r="AA58" s="8">
        <f t="shared" si="441"/>
        <v>0</v>
      </c>
      <c r="AB58" s="8"/>
      <c r="AC58" s="8">
        <f t="shared" si="442"/>
        <v>0</v>
      </c>
      <c r="AD58" s="9"/>
      <c r="AE58" s="8">
        <f t="shared" si="443"/>
        <v>0</v>
      </c>
      <c r="AF58" s="8"/>
      <c r="AG58" s="8">
        <f t="shared" si="444"/>
        <v>0</v>
      </c>
      <c r="AH58" s="8"/>
      <c r="AI58" s="8">
        <f t="shared" si="445"/>
        <v>0</v>
      </c>
      <c r="AJ58" s="8"/>
      <c r="AK58" s="8">
        <f t="shared" si="446"/>
        <v>0</v>
      </c>
      <c r="AL58" s="8"/>
      <c r="AM58" s="8">
        <f t="shared" si="447"/>
        <v>0</v>
      </c>
      <c r="AN58" s="8"/>
      <c r="AO58" s="8">
        <f t="shared" si="448"/>
        <v>0</v>
      </c>
      <c r="AP58" s="8"/>
      <c r="AQ58" s="8">
        <f t="shared" si="449"/>
        <v>0</v>
      </c>
      <c r="AR58" s="8"/>
      <c r="AS58" s="8">
        <f t="shared" si="450"/>
        <v>0</v>
      </c>
      <c r="AT58" s="8"/>
      <c r="AU58" s="8">
        <f t="shared" si="451"/>
        <v>0</v>
      </c>
      <c r="AV58" s="8"/>
      <c r="AW58" s="8">
        <f t="shared" si="452"/>
        <v>0</v>
      </c>
      <c r="AX58" s="15"/>
      <c r="AY58" s="8">
        <f t="shared" si="453"/>
        <v>0</v>
      </c>
      <c r="AZ58" s="8">
        <v>225</v>
      </c>
      <c r="BA58" s="8">
        <f t="shared" si="454"/>
        <v>2350530</v>
      </c>
      <c r="BB58" s="8">
        <v>27</v>
      </c>
      <c r="BC58" s="8">
        <f t="shared" si="455"/>
        <v>282063.59999999998</v>
      </c>
      <c r="BD58" s="8"/>
      <c r="BE58" s="8">
        <f t="shared" si="456"/>
        <v>0</v>
      </c>
      <c r="BF58" s="8">
        <v>73</v>
      </c>
      <c r="BG58" s="8">
        <f t="shared" si="457"/>
        <v>762616.39999999991</v>
      </c>
      <c r="BH58" s="8"/>
      <c r="BI58" s="8">
        <f t="shared" si="458"/>
        <v>0</v>
      </c>
      <c r="BJ58" s="8">
        <v>695</v>
      </c>
      <c r="BK58" s="8">
        <f t="shared" si="459"/>
        <v>7260526</v>
      </c>
      <c r="BL58" s="8">
        <v>424</v>
      </c>
      <c r="BM58" s="8">
        <f t="shared" si="460"/>
        <v>4429443.1999999993</v>
      </c>
      <c r="BN58" s="8">
        <v>646</v>
      </c>
      <c r="BO58" s="8">
        <f t="shared" si="461"/>
        <v>6748632.7999999998</v>
      </c>
      <c r="BP58" s="8">
        <v>325</v>
      </c>
      <c r="BQ58" s="8">
        <f t="shared" si="462"/>
        <v>3395210</v>
      </c>
      <c r="BR58" s="8"/>
      <c r="BS58" s="8">
        <f t="shared" si="463"/>
        <v>0</v>
      </c>
      <c r="BT58" s="8"/>
      <c r="BU58" s="8">
        <f t="shared" si="464"/>
        <v>0</v>
      </c>
      <c r="BV58" s="8"/>
      <c r="BW58" s="8">
        <f t="shared" si="465"/>
        <v>0</v>
      </c>
      <c r="BX58" s="8"/>
      <c r="BY58" s="8">
        <f t="shared" si="466"/>
        <v>0</v>
      </c>
      <c r="BZ58" s="8">
        <v>13</v>
      </c>
      <c r="CA58" s="8">
        <f t="shared" si="467"/>
        <v>135808.4</v>
      </c>
      <c r="CB58" s="8"/>
      <c r="CC58" s="8">
        <f t="shared" si="468"/>
        <v>0</v>
      </c>
      <c r="CD58" s="8"/>
      <c r="CE58" s="8">
        <f t="shared" si="469"/>
        <v>0</v>
      </c>
      <c r="CF58" s="8"/>
      <c r="CG58" s="8">
        <f t="shared" si="470"/>
        <v>0</v>
      </c>
      <c r="CH58" s="8"/>
      <c r="CI58" s="8">
        <f t="shared" si="471"/>
        <v>0</v>
      </c>
      <c r="CJ58" s="8"/>
      <c r="CK58" s="8">
        <f t="shared" si="472"/>
        <v>0</v>
      </c>
      <c r="CL58" s="8"/>
      <c r="CM58" s="8">
        <f t="shared" si="473"/>
        <v>0</v>
      </c>
      <c r="CN58" s="8"/>
      <c r="CO58" s="8">
        <f t="shared" si="474"/>
        <v>0</v>
      </c>
      <c r="CP58" s="9">
        <v>70</v>
      </c>
      <c r="CQ58" s="8">
        <f t="shared" si="475"/>
        <v>877531.2</v>
      </c>
      <c r="CR58" s="8"/>
      <c r="CS58" s="8">
        <f t="shared" si="476"/>
        <v>0</v>
      </c>
      <c r="CT58" s="8"/>
      <c r="CU58" s="8">
        <f t="shared" si="477"/>
        <v>0</v>
      </c>
      <c r="CV58" s="8"/>
      <c r="CW58" s="8">
        <f t="shared" si="478"/>
        <v>0</v>
      </c>
      <c r="CX58" s="8">
        <v>24</v>
      </c>
      <c r="CY58" s="8">
        <f t="shared" si="479"/>
        <v>300867.83999999997</v>
      </c>
      <c r="CZ58" s="8"/>
      <c r="DA58" s="8">
        <f t="shared" si="480"/>
        <v>0</v>
      </c>
      <c r="DB58" s="8">
        <v>2</v>
      </c>
      <c r="DC58" s="8">
        <f t="shared" si="481"/>
        <v>25072.32</v>
      </c>
      <c r="DD58" s="8">
        <v>30</v>
      </c>
      <c r="DE58" s="8">
        <f t="shared" si="482"/>
        <v>376084.8</v>
      </c>
      <c r="DF58" s="8">
        <v>11</v>
      </c>
      <c r="DG58" s="8">
        <f t="shared" si="483"/>
        <v>137897.76</v>
      </c>
      <c r="DH58" s="8"/>
      <c r="DI58" s="8">
        <f t="shared" si="484"/>
        <v>0</v>
      </c>
      <c r="DJ58" s="8"/>
      <c r="DK58" s="8">
        <f t="shared" si="485"/>
        <v>0</v>
      </c>
      <c r="DL58" s="8"/>
      <c r="DM58" s="8">
        <f t="shared" si="486"/>
        <v>0</v>
      </c>
      <c r="DN58" s="9"/>
      <c r="DO58" s="8">
        <f t="shared" si="487"/>
        <v>0</v>
      </c>
      <c r="DP58" s="8"/>
      <c r="DQ58" s="8">
        <f t="shared" si="488"/>
        <v>0</v>
      </c>
      <c r="DR58" s="8"/>
      <c r="DS58" s="8">
        <f t="shared" si="489"/>
        <v>0</v>
      </c>
      <c r="DT58" s="10"/>
      <c r="DU58" s="8">
        <f t="shared" si="490"/>
        <v>0</v>
      </c>
      <c r="DV58" s="8"/>
      <c r="DW58" s="8">
        <f t="shared" si="491"/>
        <v>0</v>
      </c>
      <c r="DX58" s="8"/>
      <c r="DY58" s="8">
        <f t="shared" si="492"/>
        <v>0</v>
      </c>
      <c r="DZ58" s="8"/>
      <c r="EA58" s="8">
        <f t="shared" si="493"/>
        <v>0</v>
      </c>
      <c r="EB58" s="8"/>
      <c r="EC58" s="8">
        <f t="shared" si="494"/>
        <v>0</v>
      </c>
      <c r="ED58" s="8"/>
      <c r="EE58" s="8">
        <f t="shared" si="62"/>
        <v>0</v>
      </c>
      <c r="EF58" s="9"/>
      <c r="EG58" s="8">
        <f t="shared" si="65"/>
        <v>0</v>
      </c>
      <c r="EH58" s="11">
        <f t="shared" si="66"/>
        <v>2565</v>
      </c>
      <c r="EI58" s="11">
        <f t="shared" si="66"/>
        <v>27082284.319999997</v>
      </c>
      <c r="EJ58" s="84">
        <f t="shared" si="67"/>
        <v>2565</v>
      </c>
    </row>
    <row r="59" spans="1:140" s="86" customFormat="1" x14ac:dyDescent="0.25">
      <c r="A59" s="70">
        <v>13</v>
      </c>
      <c r="B59" s="76"/>
      <c r="C59" s="52" t="s">
        <v>201</v>
      </c>
      <c r="D59" s="54">
        <v>11480</v>
      </c>
      <c r="E59" s="48">
        <v>0.8</v>
      </c>
      <c r="F59" s="43">
        <v>1</v>
      </c>
      <c r="G59" s="43"/>
      <c r="H59" s="54">
        <v>1.4</v>
      </c>
      <c r="I59" s="54">
        <v>1.68</v>
      </c>
      <c r="J59" s="54">
        <v>2.23</v>
      </c>
      <c r="K59" s="54">
        <v>2.57</v>
      </c>
      <c r="L59" s="46">
        <f>SUM(L60:L62)</f>
        <v>128</v>
      </c>
      <c r="M59" s="46">
        <f t="shared" ref="M59:DK59" si="495">SUM(M60:M62)</f>
        <v>1695145.9839999999</v>
      </c>
      <c r="N59" s="46">
        <f t="shared" si="495"/>
        <v>0</v>
      </c>
      <c r="O59" s="46">
        <f t="shared" si="495"/>
        <v>0</v>
      </c>
      <c r="P59" s="47">
        <f t="shared" si="495"/>
        <v>0</v>
      </c>
      <c r="Q59" s="46">
        <f t="shared" si="495"/>
        <v>0</v>
      </c>
      <c r="R59" s="46">
        <f t="shared" si="495"/>
        <v>0</v>
      </c>
      <c r="S59" s="46">
        <f t="shared" si="495"/>
        <v>0</v>
      </c>
      <c r="T59" s="46">
        <f t="shared" si="495"/>
        <v>0</v>
      </c>
      <c r="U59" s="46">
        <f t="shared" si="495"/>
        <v>0</v>
      </c>
      <c r="V59" s="46">
        <f t="shared" si="495"/>
        <v>0</v>
      </c>
      <c r="W59" s="46">
        <f t="shared" si="495"/>
        <v>0</v>
      </c>
      <c r="X59" s="46">
        <f t="shared" si="495"/>
        <v>510</v>
      </c>
      <c r="Y59" s="46">
        <f t="shared" si="495"/>
        <v>6754097.2800000003</v>
      </c>
      <c r="Z59" s="46">
        <f t="shared" si="495"/>
        <v>810</v>
      </c>
      <c r="AA59" s="46">
        <f t="shared" si="495"/>
        <v>10727095.68</v>
      </c>
      <c r="AB59" s="46">
        <f t="shared" si="495"/>
        <v>0</v>
      </c>
      <c r="AC59" s="46">
        <f t="shared" si="495"/>
        <v>0</v>
      </c>
      <c r="AD59" s="47">
        <f t="shared" si="495"/>
        <v>277</v>
      </c>
      <c r="AE59" s="46">
        <f t="shared" si="495"/>
        <v>4402082.2271999996</v>
      </c>
      <c r="AF59" s="46">
        <f t="shared" si="495"/>
        <v>557</v>
      </c>
      <c r="AG59" s="46">
        <f t="shared" si="495"/>
        <v>7376533.6960000005</v>
      </c>
      <c r="AH59" s="46">
        <f t="shared" si="495"/>
        <v>82</v>
      </c>
      <c r="AI59" s="46">
        <f t="shared" si="495"/>
        <v>1085952.8959999999</v>
      </c>
      <c r="AJ59" s="46">
        <f>SUM(AJ60:AJ62)</f>
        <v>0</v>
      </c>
      <c r="AK59" s="46">
        <f>SUM(AK60:AK62)</f>
        <v>0</v>
      </c>
      <c r="AL59" s="46">
        <f>SUM(AL60:AL62)</f>
        <v>0</v>
      </c>
      <c r="AM59" s="46">
        <f>SUM(AM60:AM62)</f>
        <v>0</v>
      </c>
      <c r="AN59" s="46">
        <f t="shared" si="495"/>
        <v>0</v>
      </c>
      <c r="AO59" s="46">
        <f t="shared" si="495"/>
        <v>0</v>
      </c>
      <c r="AP59" s="46">
        <f t="shared" si="495"/>
        <v>0</v>
      </c>
      <c r="AQ59" s="46">
        <f t="shared" si="495"/>
        <v>0</v>
      </c>
      <c r="AR59" s="46">
        <f t="shared" si="495"/>
        <v>0</v>
      </c>
      <c r="AS59" s="46">
        <f t="shared" si="495"/>
        <v>0</v>
      </c>
      <c r="AT59" s="46">
        <f t="shared" si="495"/>
        <v>500</v>
      </c>
      <c r="AU59" s="46">
        <f>SUM(AU60:AU62)</f>
        <v>6621664</v>
      </c>
      <c r="AV59" s="46">
        <f t="shared" ref="AV59:CH59" si="496">SUM(AV60:AV62)</f>
        <v>1608</v>
      </c>
      <c r="AW59" s="46">
        <f t="shared" si="496"/>
        <v>21295271.423999999</v>
      </c>
      <c r="AX59" s="46">
        <f t="shared" si="496"/>
        <v>813</v>
      </c>
      <c r="AY59" s="46">
        <f t="shared" si="496"/>
        <v>10766825.663999999</v>
      </c>
      <c r="AZ59" s="46">
        <f t="shared" si="496"/>
        <v>873</v>
      </c>
      <c r="BA59" s="46">
        <f t="shared" si="496"/>
        <v>11561425.343999999</v>
      </c>
      <c r="BB59" s="46">
        <f t="shared" si="496"/>
        <v>544</v>
      </c>
      <c r="BC59" s="46">
        <f t="shared" si="496"/>
        <v>7204370.4319999991</v>
      </c>
      <c r="BD59" s="46">
        <f t="shared" si="496"/>
        <v>1137</v>
      </c>
      <c r="BE59" s="46">
        <f t="shared" si="496"/>
        <v>15057663.935999999</v>
      </c>
      <c r="BF59" s="46">
        <f t="shared" si="496"/>
        <v>585</v>
      </c>
      <c r="BG59" s="46">
        <f t="shared" si="496"/>
        <v>7747346.8799999999</v>
      </c>
      <c r="BH59" s="46">
        <f t="shared" si="496"/>
        <v>1077</v>
      </c>
      <c r="BI59" s="46">
        <f t="shared" si="496"/>
        <v>14263064.256000001</v>
      </c>
      <c r="BJ59" s="46">
        <f t="shared" si="496"/>
        <v>0</v>
      </c>
      <c r="BK59" s="46">
        <f t="shared" si="496"/>
        <v>0</v>
      </c>
      <c r="BL59" s="46">
        <f t="shared" si="496"/>
        <v>0</v>
      </c>
      <c r="BM59" s="46">
        <f t="shared" si="496"/>
        <v>0</v>
      </c>
      <c r="BN59" s="46">
        <f t="shared" si="496"/>
        <v>0</v>
      </c>
      <c r="BO59" s="46">
        <f t="shared" si="496"/>
        <v>0</v>
      </c>
      <c r="BP59" s="46">
        <f t="shared" si="496"/>
        <v>0</v>
      </c>
      <c r="BQ59" s="46">
        <f t="shared" si="496"/>
        <v>0</v>
      </c>
      <c r="BR59" s="46">
        <f t="shared" si="496"/>
        <v>100</v>
      </c>
      <c r="BS59" s="46">
        <f t="shared" si="496"/>
        <v>1324332.7999999998</v>
      </c>
      <c r="BT59" s="46">
        <f t="shared" si="496"/>
        <v>109</v>
      </c>
      <c r="BU59" s="46">
        <f t="shared" si="496"/>
        <v>1443522.7520000001</v>
      </c>
      <c r="BV59" s="46">
        <f t="shared" si="496"/>
        <v>294</v>
      </c>
      <c r="BW59" s="46">
        <f t="shared" si="496"/>
        <v>3893538.4319999996</v>
      </c>
      <c r="BX59" s="46">
        <f t="shared" si="496"/>
        <v>185</v>
      </c>
      <c r="BY59" s="46">
        <f t="shared" si="496"/>
        <v>2450015.6799999997</v>
      </c>
      <c r="BZ59" s="46">
        <f t="shared" si="496"/>
        <v>342</v>
      </c>
      <c r="CA59" s="46">
        <f t="shared" si="496"/>
        <v>4529218.175999999</v>
      </c>
      <c r="CB59" s="46">
        <f t="shared" si="496"/>
        <v>245</v>
      </c>
      <c r="CC59" s="46">
        <f t="shared" si="496"/>
        <v>3244615.36</v>
      </c>
      <c r="CD59" s="46">
        <f t="shared" si="496"/>
        <v>557</v>
      </c>
      <c r="CE59" s="46">
        <f t="shared" si="496"/>
        <v>7376533.6960000005</v>
      </c>
      <c r="CF59" s="46">
        <f t="shared" si="496"/>
        <v>700</v>
      </c>
      <c r="CG59" s="46">
        <f t="shared" si="496"/>
        <v>9270329.5999999996</v>
      </c>
      <c r="CH59" s="46">
        <f t="shared" si="496"/>
        <v>976</v>
      </c>
      <c r="CI59" s="46">
        <f t="shared" si="495"/>
        <v>15510585.753599999</v>
      </c>
      <c r="CJ59" s="46">
        <f>SUM(CJ60:CJ62)</f>
        <v>446</v>
      </c>
      <c r="CK59" s="46">
        <f>SUM(CK60:CK62)</f>
        <v>7087829.1455999995</v>
      </c>
      <c r="CL59" s="46">
        <f>SUM(CL60:CL62)</f>
        <v>349</v>
      </c>
      <c r="CM59" s="46">
        <f>SUM(CM60:CM62)</f>
        <v>5546305.7664000001</v>
      </c>
      <c r="CN59" s="46">
        <f t="shared" si="495"/>
        <v>829</v>
      </c>
      <c r="CO59" s="46">
        <f t="shared" si="495"/>
        <v>13174462.694399999</v>
      </c>
      <c r="CP59" s="47">
        <f>SUM(CP60:CP62)</f>
        <v>0</v>
      </c>
      <c r="CQ59" s="46">
        <f>SUM(CQ60:CQ62)</f>
        <v>0</v>
      </c>
      <c r="CR59" s="46">
        <f t="shared" si="495"/>
        <v>0</v>
      </c>
      <c r="CS59" s="46">
        <f t="shared" si="495"/>
        <v>0</v>
      </c>
      <c r="CT59" s="46">
        <f>SUM(CT60:CT62)</f>
        <v>179</v>
      </c>
      <c r="CU59" s="46">
        <f>SUM(CU60:CU62)</f>
        <v>2844666.8544000001</v>
      </c>
      <c r="CV59" s="46">
        <f>SUM(CV60:CV62)</f>
        <v>162</v>
      </c>
      <c r="CW59" s="46">
        <f>SUM(CW60:CW62)</f>
        <v>2574502.9632000001</v>
      </c>
      <c r="CX59" s="46">
        <f t="shared" si="495"/>
        <v>713</v>
      </c>
      <c r="CY59" s="46">
        <f t="shared" si="495"/>
        <v>11330991.436799999</v>
      </c>
      <c r="CZ59" s="46">
        <f t="shared" si="495"/>
        <v>258</v>
      </c>
      <c r="DA59" s="46">
        <f t="shared" si="495"/>
        <v>4100134.3488000003</v>
      </c>
      <c r="DB59" s="46">
        <f t="shared" si="495"/>
        <v>100</v>
      </c>
      <c r="DC59" s="46">
        <f t="shared" si="495"/>
        <v>1589199.3599999999</v>
      </c>
      <c r="DD59" s="46">
        <f t="shared" si="495"/>
        <v>480</v>
      </c>
      <c r="DE59" s="46">
        <f t="shared" si="495"/>
        <v>7628156.9280000003</v>
      </c>
      <c r="DF59" s="46">
        <f t="shared" si="495"/>
        <v>375</v>
      </c>
      <c r="DG59" s="46">
        <f t="shared" si="495"/>
        <v>5959497.5999999996</v>
      </c>
      <c r="DH59" s="46">
        <f t="shared" si="495"/>
        <v>1014</v>
      </c>
      <c r="DI59" s="46">
        <f t="shared" si="495"/>
        <v>16114481.510399999</v>
      </c>
      <c r="DJ59" s="46">
        <f t="shared" si="495"/>
        <v>281</v>
      </c>
      <c r="DK59" s="46">
        <f t="shared" si="495"/>
        <v>4465650.2016000003</v>
      </c>
      <c r="DL59" s="46">
        <f t="shared" ref="DL59:EI59" si="497">SUM(DL60:DL62)</f>
        <v>179</v>
      </c>
      <c r="DM59" s="46">
        <f t="shared" si="497"/>
        <v>2844666.8544000001</v>
      </c>
      <c r="DN59" s="47">
        <f t="shared" si="497"/>
        <v>21</v>
      </c>
      <c r="DO59" s="46">
        <f t="shared" si="497"/>
        <v>333731.86560000002</v>
      </c>
      <c r="DP59" s="46">
        <f t="shared" si="497"/>
        <v>10</v>
      </c>
      <c r="DQ59" s="46">
        <f t="shared" si="497"/>
        <v>158919.93599999999</v>
      </c>
      <c r="DR59" s="46">
        <f t="shared" si="497"/>
        <v>2</v>
      </c>
      <c r="DS59" s="46">
        <f t="shared" si="497"/>
        <v>42189.459200000005</v>
      </c>
      <c r="DT59" s="46">
        <f t="shared" si="497"/>
        <v>78</v>
      </c>
      <c r="DU59" s="46">
        <f t="shared" si="497"/>
        <v>1896255.3792000001</v>
      </c>
      <c r="DV59" s="46">
        <f t="shared" si="497"/>
        <v>0</v>
      </c>
      <c r="DW59" s="46">
        <f t="shared" si="497"/>
        <v>0</v>
      </c>
      <c r="DX59" s="46">
        <f t="shared" si="497"/>
        <v>47</v>
      </c>
      <c r="DY59" s="46">
        <f t="shared" si="497"/>
        <v>622436.41599999997</v>
      </c>
      <c r="DZ59" s="46">
        <f t="shared" si="497"/>
        <v>73</v>
      </c>
      <c r="EA59" s="46">
        <f t="shared" si="497"/>
        <v>966762.9439999999</v>
      </c>
      <c r="EB59" s="46">
        <f t="shared" si="497"/>
        <v>0</v>
      </c>
      <c r="EC59" s="46">
        <f t="shared" si="497"/>
        <v>0</v>
      </c>
      <c r="ED59" s="46">
        <f t="shared" si="497"/>
        <v>0</v>
      </c>
      <c r="EE59" s="46">
        <f t="shared" si="497"/>
        <v>0</v>
      </c>
      <c r="EF59" s="46">
        <f t="shared" si="497"/>
        <v>0</v>
      </c>
      <c r="EG59" s="46">
        <f t="shared" si="497"/>
        <v>0</v>
      </c>
      <c r="EH59" s="46">
        <f t="shared" si="497"/>
        <v>18605</v>
      </c>
      <c r="EI59" s="46">
        <f t="shared" si="497"/>
        <v>264882073.61280006</v>
      </c>
      <c r="EJ59" s="84"/>
    </row>
    <row r="60" spans="1:140" s="84" customFormat="1" ht="30" x14ac:dyDescent="0.25">
      <c r="A60" s="55"/>
      <c r="B60" s="57">
        <v>32</v>
      </c>
      <c r="C60" s="22" t="s">
        <v>202</v>
      </c>
      <c r="D60" s="21">
        <v>11480</v>
      </c>
      <c r="E60" s="7">
        <v>0.8</v>
      </c>
      <c r="F60" s="66">
        <v>1.03</v>
      </c>
      <c r="G60" s="66"/>
      <c r="H60" s="21">
        <v>1.4</v>
      </c>
      <c r="I60" s="21">
        <v>1.68</v>
      </c>
      <c r="J60" s="21">
        <v>2.23</v>
      </c>
      <c r="K60" s="21">
        <v>2.57</v>
      </c>
      <c r="L60" s="8">
        <v>128</v>
      </c>
      <c r="M60" s="8">
        <f t="shared" si="63"/>
        <v>1695145.9839999999</v>
      </c>
      <c r="N60" s="8"/>
      <c r="O60" s="8">
        <f>N60*D60*E60*F60*H60*$O$9</f>
        <v>0</v>
      </c>
      <c r="P60" s="9"/>
      <c r="Q60" s="8">
        <f>P60*D60*E60*F60*H60*$Q$9</f>
        <v>0</v>
      </c>
      <c r="R60" s="8"/>
      <c r="S60" s="8">
        <f>SUM(R60*D60*E60*F60*H60*$S$9)</f>
        <v>0</v>
      </c>
      <c r="T60" s="8"/>
      <c r="U60" s="8">
        <f>SUM(T60*D60*E60*F60*H60*$U$9)</f>
        <v>0</v>
      </c>
      <c r="V60" s="8"/>
      <c r="W60" s="8">
        <f t="shared" si="64"/>
        <v>0</v>
      </c>
      <c r="X60" s="8">
        <v>510</v>
      </c>
      <c r="Y60" s="8">
        <f>SUM(X60*D60*E60*F60*H60*$Y$9)</f>
        <v>6754097.2800000003</v>
      </c>
      <c r="Z60" s="8">
        <v>810</v>
      </c>
      <c r="AA60" s="8">
        <f>SUM(Z60*D60*E60*F60*H60*$AA$9)</f>
        <v>10727095.68</v>
      </c>
      <c r="AB60" s="8"/>
      <c r="AC60" s="8">
        <f>SUM(AB60*D60*E60*F60*I60*$AC$9)</f>
        <v>0</v>
      </c>
      <c r="AD60" s="9">
        <v>277</v>
      </c>
      <c r="AE60" s="8">
        <f>SUM(AD60*D60*E60*F60*I60*$AE$9)</f>
        <v>4402082.2271999996</v>
      </c>
      <c r="AF60" s="8">
        <v>557</v>
      </c>
      <c r="AG60" s="8">
        <f>SUM(AF60*D60*E60*F60*H60*$AG$9)</f>
        <v>7376533.6960000005</v>
      </c>
      <c r="AH60" s="8">
        <v>82</v>
      </c>
      <c r="AI60" s="8">
        <f>SUM(AH60*D60*E60*F60*H60*$AI$9)</f>
        <v>1085952.8959999999</v>
      </c>
      <c r="AJ60" s="8"/>
      <c r="AK60" s="8">
        <f>SUM(AJ60*D60*E60*F60*H60*$AK$9)</f>
        <v>0</v>
      </c>
      <c r="AL60" s="8"/>
      <c r="AM60" s="8">
        <f>SUM(AL60*D60*E60*F60*H60*$AM$9)</f>
        <v>0</v>
      </c>
      <c r="AN60" s="8"/>
      <c r="AO60" s="8">
        <f>SUM(D60*E60*F60*H60*AN60*$AO$9)</f>
        <v>0</v>
      </c>
      <c r="AP60" s="8"/>
      <c r="AQ60" s="8">
        <f>SUM(AP60*D60*E60*F60*H60*$AQ$9)</f>
        <v>0</v>
      </c>
      <c r="AR60" s="8"/>
      <c r="AS60" s="8">
        <f>SUM(AR60*D60*E60*F60*H60*$AS$9)</f>
        <v>0</v>
      </c>
      <c r="AT60" s="8">
        <v>500</v>
      </c>
      <c r="AU60" s="8">
        <f>SUM(AT60*D60*E60*F60*H60*$AU$9)</f>
        <v>6621664</v>
      </c>
      <c r="AV60" s="8">
        <v>1608</v>
      </c>
      <c r="AW60" s="8">
        <f>SUM(AV60*D60*E60*F60*H60*$AW$9)</f>
        <v>21295271.423999999</v>
      </c>
      <c r="AX60" s="9">
        <v>813</v>
      </c>
      <c r="AY60" s="8">
        <f>SUM(AX60*D60*E60*F60*H60*$AY$9)</f>
        <v>10766825.663999999</v>
      </c>
      <c r="AZ60" s="8">
        <v>873</v>
      </c>
      <c r="BA60" s="8">
        <f>SUM(AZ60*D60*E60*F60*H60*$BA$9)</f>
        <v>11561425.343999999</v>
      </c>
      <c r="BB60" s="8">
        <v>544</v>
      </c>
      <c r="BC60" s="8">
        <f>SUM(BB60*D60*E60*F60*H60*$BC$9)</f>
        <v>7204370.4319999991</v>
      </c>
      <c r="BD60" s="8">
        <v>1137</v>
      </c>
      <c r="BE60" s="8">
        <f>BD60*D60*E60*F60*H60*$BE$9</f>
        <v>15057663.935999999</v>
      </c>
      <c r="BF60" s="8">
        <v>585</v>
      </c>
      <c r="BG60" s="8">
        <f>BF60*D60*E60*F60*H60*$BG$9</f>
        <v>7747346.8799999999</v>
      </c>
      <c r="BH60" s="8">
        <v>1077</v>
      </c>
      <c r="BI60" s="8">
        <f>BH60*D60*E60*F60*H60*$BI$9</f>
        <v>14263064.256000001</v>
      </c>
      <c r="BJ60" s="8"/>
      <c r="BK60" s="8">
        <f>SUM(BJ60*D60*E60*F60*H60*$BK$9)</f>
        <v>0</v>
      </c>
      <c r="BL60" s="8"/>
      <c r="BM60" s="8">
        <f>SUM(BL60*D60*E60*F60*H60*$BM$9)</f>
        <v>0</v>
      </c>
      <c r="BN60" s="8"/>
      <c r="BO60" s="8">
        <f>SUM(BN60*D60*E60*F60*H60*$BO$9)</f>
        <v>0</v>
      </c>
      <c r="BP60" s="8"/>
      <c r="BQ60" s="8">
        <f>SUM(BP60*D60*E60*F60*H60*$BQ$9)</f>
        <v>0</v>
      </c>
      <c r="BR60" s="8">
        <v>100</v>
      </c>
      <c r="BS60" s="8">
        <f>SUM(BR60*D60*E60*F60*H60*$BS$9)</f>
        <v>1324332.7999999998</v>
      </c>
      <c r="BT60" s="8">
        <v>109</v>
      </c>
      <c r="BU60" s="8">
        <f>BT60*D60*E60*F60*H60*$BU$9</f>
        <v>1443522.7520000001</v>
      </c>
      <c r="BV60" s="8">
        <v>294</v>
      </c>
      <c r="BW60" s="8">
        <f>SUM(BV60*D60*E60*F60*H60*$BW$9)</f>
        <v>3893538.4319999996</v>
      </c>
      <c r="BX60" s="8">
        <v>185</v>
      </c>
      <c r="BY60" s="8">
        <f>SUM(BX60*D60*E60*F60*H60*$BY$9)</f>
        <v>2450015.6799999997</v>
      </c>
      <c r="BZ60" s="8">
        <v>342</v>
      </c>
      <c r="CA60" s="8">
        <f>SUM(BZ60*D60*E60*F60*H60*$CA$9)</f>
        <v>4529218.175999999</v>
      </c>
      <c r="CB60" s="8">
        <v>245</v>
      </c>
      <c r="CC60" s="8">
        <f>SUM(CB60*D60*E60*F60*H60*$CC$9)</f>
        <v>3244615.36</v>
      </c>
      <c r="CD60" s="8">
        <v>557</v>
      </c>
      <c r="CE60" s="8">
        <f>CD60*D60*E60*F60*H60*$CE$9</f>
        <v>7376533.6960000005</v>
      </c>
      <c r="CF60" s="8">
        <v>700</v>
      </c>
      <c r="CG60" s="8">
        <f>SUM(CF60*D60*E60*F60*H60*$CG$9)</f>
        <v>9270329.5999999996</v>
      </c>
      <c r="CH60" s="8">
        <v>976</v>
      </c>
      <c r="CI60" s="8">
        <f>SUM(CH60*D60*E60*F60*I60*$CI$9)</f>
        <v>15510585.753599999</v>
      </c>
      <c r="CJ60" s="8">
        <v>446</v>
      </c>
      <c r="CK60" s="8">
        <f>SUM(CJ60*D60*E60*F60*I60*$CK$9)</f>
        <v>7087829.1455999995</v>
      </c>
      <c r="CL60" s="8">
        <v>349</v>
      </c>
      <c r="CM60" s="8">
        <f>SUM(CL60*D60*E60*F60*I60*$CM$9)</f>
        <v>5546305.7664000001</v>
      </c>
      <c r="CN60" s="8">
        <v>829</v>
      </c>
      <c r="CO60" s="8">
        <f>SUM(CN60*D60*E60*F60*I60*$CO$9)</f>
        <v>13174462.694399999</v>
      </c>
      <c r="CP60" s="9"/>
      <c r="CQ60" s="8">
        <f>SUM(CP60*D60*E60*F60*I60*$CQ$9)</f>
        <v>0</v>
      </c>
      <c r="CR60" s="8"/>
      <c r="CS60" s="8">
        <f>SUM(CR60*D60*E60*F60*I60*$CS$9)</f>
        <v>0</v>
      </c>
      <c r="CT60" s="8">
        <v>179</v>
      </c>
      <c r="CU60" s="8">
        <f>SUM(CT60*D60*E60*F60*I60*$CU$9)</f>
        <v>2844666.8544000001</v>
      </c>
      <c r="CV60" s="8">
        <v>162</v>
      </c>
      <c r="CW60" s="8">
        <f>SUM(CV60*D60*E60*F60*I60*$CW$9)</f>
        <v>2574502.9632000001</v>
      </c>
      <c r="CX60" s="8">
        <v>713</v>
      </c>
      <c r="CY60" s="8">
        <f>SUM(CX60*D60*E60*F60*I60*$CY$9)</f>
        <v>11330991.436799999</v>
      </c>
      <c r="CZ60" s="8">
        <v>258</v>
      </c>
      <c r="DA60" s="8">
        <f>SUM(CZ60*D60*E60*F60*I60*$DA$9)</f>
        <v>4100134.3488000003</v>
      </c>
      <c r="DB60" s="8">
        <v>100</v>
      </c>
      <c r="DC60" s="8">
        <f>SUM(DB60*D60*E60*F60*I60*$DC$9)</f>
        <v>1589199.3599999999</v>
      </c>
      <c r="DD60" s="8">
        <v>480</v>
      </c>
      <c r="DE60" s="8">
        <f>SUM(DD60*D60*E60*F60*I60*$DE$9)</f>
        <v>7628156.9280000003</v>
      </c>
      <c r="DF60" s="8">
        <v>375</v>
      </c>
      <c r="DG60" s="8">
        <f>SUM(DF60*D60*E60*F60*I60*$DG$9)</f>
        <v>5959497.5999999996</v>
      </c>
      <c r="DH60" s="8">
        <v>1014</v>
      </c>
      <c r="DI60" s="8">
        <f>SUM(DH60*D60*E60*F60*I60*$DI$9)</f>
        <v>16114481.510399999</v>
      </c>
      <c r="DJ60" s="8">
        <v>281</v>
      </c>
      <c r="DK60" s="8">
        <f>SUM(DJ60*D60*E60*F60*I60*$DK$9)</f>
        <v>4465650.2016000003</v>
      </c>
      <c r="DL60" s="8">
        <v>179</v>
      </c>
      <c r="DM60" s="8">
        <f>DL60*D60*E60*F60*I60*$DM$9</f>
        <v>2844666.8544000001</v>
      </c>
      <c r="DN60" s="9">
        <v>21</v>
      </c>
      <c r="DO60" s="8">
        <f>SUM(DN60*D60*E60*F60*I60*$DO$9)</f>
        <v>333731.86560000002</v>
      </c>
      <c r="DP60" s="8">
        <v>10</v>
      </c>
      <c r="DQ60" s="8">
        <f>SUM(DP60*D60*E60*F60*I60*$DQ$9)</f>
        <v>158919.93599999999</v>
      </c>
      <c r="DR60" s="8">
        <v>2</v>
      </c>
      <c r="DS60" s="8">
        <f>SUM(DR60*D60*E60*F60*J60*$DS$9)</f>
        <v>42189.459200000005</v>
      </c>
      <c r="DT60" s="10">
        <v>78</v>
      </c>
      <c r="DU60" s="8">
        <f>SUM(DT60*D60*E60*F60*K60*$DU$9)</f>
        <v>1896255.3792000001</v>
      </c>
      <c r="DV60" s="8"/>
      <c r="DW60" s="8">
        <f>SUM(DV60*D60*E60*F60*H60*$DW$9)</f>
        <v>0</v>
      </c>
      <c r="DX60" s="8">
        <v>47</v>
      </c>
      <c r="DY60" s="8">
        <f>SUM(DX60*D60*E60*F60*H60*$DY$9)</f>
        <v>622436.41599999997</v>
      </c>
      <c r="DZ60" s="8">
        <v>73</v>
      </c>
      <c r="EA60" s="8">
        <f>SUM(DZ60*D60*E60*F60*H60*$EA$9)</f>
        <v>966762.9439999999</v>
      </c>
      <c r="EB60" s="8"/>
      <c r="EC60" s="8">
        <f>SUM(EB60*D60*E60*F60*H60*$EC$9)</f>
        <v>0</v>
      </c>
      <c r="ED60" s="8"/>
      <c r="EE60" s="8">
        <f t="shared" si="62"/>
        <v>0</v>
      </c>
      <c r="EF60" s="9"/>
      <c r="EG60" s="8">
        <f t="shared" si="65"/>
        <v>0</v>
      </c>
      <c r="EH60" s="11">
        <f t="shared" si="66"/>
        <v>18605</v>
      </c>
      <c r="EI60" s="11">
        <f t="shared" si="66"/>
        <v>264882073.61280006</v>
      </c>
      <c r="EJ60" s="84">
        <f t="shared" si="67"/>
        <v>19163.150000000001</v>
      </c>
    </row>
    <row r="61" spans="1:140" s="84" customFormat="1" ht="30" x14ac:dyDescent="0.25">
      <c r="A61" s="55"/>
      <c r="B61" s="57">
        <v>33</v>
      </c>
      <c r="C61" s="22" t="s">
        <v>203</v>
      </c>
      <c r="D61" s="21">
        <v>11480</v>
      </c>
      <c r="E61" s="7">
        <v>3.39</v>
      </c>
      <c r="F61" s="58">
        <v>1</v>
      </c>
      <c r="G61" s="58"/>
      <c r="H61" s="21">
        <v>1.4</v>
      </c>
      <c r="I61" s="21">
        <v>1.68</v>
      </c>
      <c r="J61" s="21">
        <v>2.23</v>
      </c>
      <c r="K61" s="21">
        <v>2.57</v>
      </c>
      <c r="L61" s="8"/>
      <c r="M61" s="8">
        <f t="shared" si="63"/>
        <v>0</v>
      </c>
      <c r="N61" s="8"/>
      <c r="O61" s="8">
        <f>N61*D61*E61*F61*H61*$O$9</f>
        <v>0</v>
      </c>
      <c r="P61" s="9"/>
      <c r="Q61" s="8">
        <f>P61*D61*E61*F61*H61*$Q$9</f>
        <v>0</v>
      </c>
      <c r="R61" s="8"/>
      <c r="S61" s="8">
        <f>SUM(R61*D61*E61*F61*H61*$S$9)</f>
        <v>0</v>
      </c>
      <c r="T61" s="8"/>
      <c r="U61" s="8">
        <f>SUM(T61*D61*E61*F61*H61*$U$9)</f>
        <v>0</v>
      </c>
      <c r="V61" s="8"/>
      <c r="W61" s="8">
        <f t="shared" si="64"/>
        <v>0</v>
      </c>
      <c r="X61" s="8"/>
      <c r="Y61" s="8">
        <f>SUM(X61*D61*E61*F61*H61*$Y$9)</f>
        <v>0</v>
      </c>
      <c r="Z61" s="8"/>
      <c r="AA61" s="8">
        <f>SUM(Z61*D61*E61*F61*H61*$AA$9)</f>
        <v>0</v>
      </c>
      <c r="AB61" s="8"/>
      <c r="AC61" s="8">
        <f>SUM(AB61*D61*E61*F61*I61*$AC$9)</f>
        <v>0</v>
      </c>
      <c r="AD61" s="9"/>
      <c r="AE61" s="8">
        <f>SUM(AD61*D61*E61*F61*I61*$AE$9)</f>
        <v>0</v>
      </c>
      <c r="AF61" s="8"/>
      <c r="AG61" s="8">
        <f>SUM(AF61*D61*E61*F61*H61*$AG$9)</f>
        <v>0</v>
      </c>
      <c r="AH61" s="8"/>
      <c r="AI61" s="8">
        <f>SUM(AH61*D61*E61*F61*H61*$AI$9)</f>
        <v>0</v>
      </c>
      <c r="AJ61" s="8"/>
      <c r="AK61" s="8">
        <f>SUM(AJ61*D61*E61*F61*H61*$AK$9)</f>
        <v>0</v>
      </c>
      <c r="AL61" s="8"/>
      <c r="AM61" s="8">
        <f>SUM(AL61*D61*E61*F61*H61*$AM$9)</f>
        <v>0</v>
      </c>
      <c r="AN61" s="8"/>
      <c r="AO61" s="8">
        <f>SUM(D61*E61*F61*H61*AN61*$AO$9)</f>
        <v>0</v>
      </c>
      <c r="AP61" s="8"/>
      <c r="AQ61" s="8">
        <f>SUM(AP61*D61*E61*F61*H61*$AQ$9)</f>
        <v>0</v>
      </c>
      <c r="AR61" s="8"/>
      <c r="AS61" s="8">
        <f>SUM(AR61*D61*E61*F61*H61*$AS$9)</f>
        <v>0</v>
      </c>
      <c r="AT61" s="8"/>
      <c r="AU61" s="8">
        <f>SUM(AT61*D61*E61*F61*H61*$AU$9)</f>
        <v>0</v>
      </c>
      <c r="AV61" s="8"/>
      <c r="AW61" s="8">
        <f>SUM(AV61*D61*E61*F61*H61*$AW$9)</f>
        <v>0</v>
      </c>
      <c r="AX61" s="8"/>
      <c r="AY61" s="8">
        <f>SUM(AX61*D61*E61*F61*H61*$AY$9)</f>
        <v>0</v>
      </c>
      <c r="AZ61" s="8"/>
      <c r="BA61" s="8">
        <f>SUM(AZ61*D61*E61*F61*H61*$BA$9)</f>
        <v>0</v>
      </c>
      <c r="BB61" s="8"/>
      <c r="BC61" s="8">
        <f>SUM(BB61*D61*E61*F61*H61*$BC$9)</f>
        <v>0</v>
      </c>
      <c r="BD61" s="8"/>
      <c r="BE61" s="8">
        <f>BD61*D61*E61*F61*H61*$BE$9</f>
        <v>0</v>
      </c>
      <c r="BF61" s="8"/>
      <c r="BG61" s="8">
        <f>BF61*D61*E61*F61*H61*$BG$9</f>
        <v>0</v>
      </c>
      <c r="BH61" s="8"/>
      <c r="BI61" s="8">
        <f>BH61*D61*E61*F61*H61*$BI$9</f>
        <v>0</v>
      </c>
      <c r="BJ61" s="8"/>
      <c r="BK61" s="8">
        <f>SUM(BJ61*D61*E61*F61*H61*$BK$9)</f>
        <v>0</v>
      </c>
      <c r="BL61" s="8"/>
      <c r="BM61" s="8">
        <f>SUM(BL61*D61*E61*F61*H61*$BM$9)</f>
        <v>0</v>
      </c>
      <c r="BN61" s="8"/>
      <c r="BO61" s="8">
        <f>SUM(BN61*D61*E61*F61*H61*$BO$9)</f>
        <v>0</v>
      </c>
      <c r="BP61" s="8"/>
      <c r="BQ61" s="8">
        <f>SUM(BP61*D61*E61*F61*H61*$BQ$9)</f>
        <v>0</v>
      </c>
      <c r="BR61" s="8"/>
      <c r="BS61" s="8">
        <f>SUM(BR61*D61*E61*F61*H61*$BS$9)</f>
        <v>0</v>
      </c>
      <c r="BT61" s="8"/>
      <c r="BU61" s="8">
        <f>BT61*D61*E61*F61*H61*$BU$9</f>
        <v>0</v>
      </c>
      <c r="BV61" s="8"/>
      <c r="BW61" s="8">
        <f>SUM(BV61*D61*E61*F61*H61*$BW$9)</f>
        <v>0</v>
      </c>
      <c r="BX61" s="8"/>
      <c r="BY61" s="8">
        <f>SUM(BX61*D61*E61*F61*H61*$BY$9)</f>
        <v>0</v>
      </c>
      <c r="BZ61" s="8"/>
      <c r="CA61" s="8">
        <f>SUM(BZ61*D61*E61*F61*H61*$CA$9)</f>
        <v>0</v>
      </c>
      <c r="CB61" s="8"/>
      <c r="CC61" s="8">
        <f>SUM(CB61*D61*E61*F61*H61*$CC$9)</f>
        <v>0</v>
      </c>
      <c r="CD61" s="8"/>
      <c r="CE61" s="8">
        <f>CD61*D61*E61*F61*H61*$CE$9</f>
        <v>0</v>
      </c>
      <c r="CF61" s="8"/>
      <c r="CG61" s="8">
        <f>SUM(CF61*D61*E61*F61*H61*$CG$9)</f>
        <v>0</v>
      </c>
      <c r="CH61" s="8"/>
      <c r="CI61" s="8">
        <f>SUM(CH61*D61*E61*F61*I61*$CI$9)</f>
        <v>0</v>
      </c>
      <c r="CJ61" s="8"/>
      <c r="CK61" s="8">
        <f>SUM(CJ61*D61*E61*F61*I61*$CK$9)</f>
        <v>0</v>
      </c>
      <c r="CL61" s="8"/>
      <c r="CM61" s="8">
        <f>SUM(CL61*D61*E61*F61*I61*$CM$9)</f>
        <v>0</v>
      </c>
      <c r="CN61" s="8"/>
      <c r="CO61" s="8">
        <f>SUM(CN61*D61*E61*F61*I61*$CO$9)</f>
        <v>0</v>
      </c>
      <c r="CP61" s="9"/>
      <c r="CQ61" s="8">
        <f>SUM(CP61*D61*E61*F61*I61*$CQ$9)</f>
        <v>0</v>
      </c>
      <c r="CR61" s="8"/>
      <c r="CS61" s="8">
        <f>SUM(CR61*D61*E61*F61*I61*$CS$9)</f>
        <v>0</v>
      </c>
      <c r="CT61" s="8"/>
      <c r="CU61" s="8">
        <f>SUM(CT61*D61*E61*F61*I61*$CU$9)</f>
        <v>0</v>
      </c>
      <c r="CV61" s="8"/>
      <c r="CW61" s="8">
        <f>SUM(CV61*D61*E61*F61*I61*$CW$9)</f>
        <v>0</v>
      </c>
      <c r="CX61" s="8"/>
      <c r="CY61" s="8">
        <f>SUM(CX61*D61*E61*F61*I61*$CY$9)</f>
        <v>0</v>
      </c>
      <c r="CZ61" s="8"/>
      <c r="DA61" s="8">
        <f>SUM(CZ61*D61*E61*F61*I61*$DA$9)</f>
        <v>0</v>
      </c>
      <c r="DB61" s="8"/>
      <c r="DC61" s="8">
        <f>SUM(DB61*D61*E61*F61*I61*$DC$9)</f>
        <v>0</v>
      </c>
      <c r="DD61" s="8"/>
      <c r="DE61" s="8">
        <f>SUM(DD61*D61*E61*F61*I61*$DE$9)</f>
        <v>0</v>
      </c>
      <c r="DF61" s="8"/>
      <c r="DG61" s="8">
        <f>SUM(DF61*D61*E61*F61*I61*$DG$9)</f>
        <v>0</v>
      </c>
      <c r="DH61" s="8"/>
      <c r="DI61" s="8">
        <f>SUM(DH61*D61*E61*F61*I61*$DI$9)</f>
        <v>0</v>
      </c>
      <c r="DJ61" s="8"/>
      <c r="DK61" s="8">
        <f>SUM(DJ61*D61*E61*F61*I61*$DK$9)</f>
        <v>0</v>
      </c>
      <c r="DL61" s="8"/>
      <c r="DM61" s="8">
        <f>DL61*D61*E61*F61*I61*$DM$9</f>
        <v>0</v>
      </c>
      <c r="DN61" s="9"/>
      <c r="DO61" s="8">
        <f>SUM(DN61*D61*E61*F61*I61*$DO$9)</f>
        <v>0</v>
      </c>
      <c r="DP61" s="8"/>
      <c r="DQ61" s="8">
        <f>SUM(DP61*D61*E61*F61*I61*$DQ$9)</f>
        <v>0</v>
      </c>
      <c r="DR61" s="8"/>
      <c r="DS61" s="8">
        <f>SUM(DR61*D61*E61*F61*J61*$DS$9)</f>
        <v>0</v>
      </c>
      <c r="DT61" s="10"/>
      <c r="DU61" s="8">
        <f>SUM(DT61*D61*E61*F61*K61*$DU$9)</f>
        <v>0</v>
      </c>
      <c r="DV61" s="8"/>
      <c r="DW61" s="8">
        <f>SUM(DV61*D61*E61*F61*H61*$DW$9)</f>
        <v>0</v>
      </c>
      <c r="DX61" s="8"/>
      <c r="DY61" s="8">
        <f>SUM(DX61*D61*E61*F61*H61*$DY$9)</f>
        <v>0</v>
      </c>
      <c r="DZ61" s="8"/>
      <c r="EA61" s="8">
        <f>SUM(DZ61*D61*E61*F61*H61*$EA$9)</f>
        <v>0</v>
      </c>
      <c r="EB61" s="8"/>
      <c r="EC61" s="8">
        <f>SUM(EB61*D61*E61*F61*H61*$EC$9)</f>
        <v>0</v>
      </c>
      <c r="ED61" s="8"/>
      <c r="EE61" s="8">
        <f t="shared" si="62"/>
        <v>0</v>
      </c>
      <c r="EF61" s="9"/>
      <c r="EG61" s="8">
        <f t="shared" si="65"/>
        <v>0</v>
      </c>
      <c r="EH61" s="11">
        <f t="shared" si="66"/>
        <v>0</v>
      </c>
      <c r="EI61" s="11">
        <f t="shared" si="66"/>
        <v>0</v>
      </c>
      <c r="EJ61" s="84">
        <f t="shared" si="67"/>
        <v>0</v>
      </c>
    </row>
    <row r="62" spans="1:140" s="86" customFormat="1" ht="105" x14ac:dyDescent="0.25">
      <c r="A62" s="55"/>
      <c r="B62" s="57">
        <v>34</v>
      </c>
      <c r="C62" s="22" t="s">
        <v>204</v>
      </c>
      <c r="D62" s="21">
        <v>11480</v>
      </c>
      <c r="E62" s="7">
        <v>5.07</v>
      </c>
      <c r="F62" s="58">
        <v>1</v>
      </c>
      <c r="G62" s="58"/>
      <c r="H62" s="21">
        <v>1.4</v>
      </c>
      <c r="I62" s="21">
        <v>1.68</v>
      </c>
      <c r="J62" s="21">
        <v>2.23</v>
      </c>
      <c r="K62" s="21">
        <v>2.57</v>
      </c>
      <c r="L62" s="8"/>
      <c r="M62" s="8">
        <f t="shared" si="63"/>
        <v>0</v>
      </c>
      <c r="N62" s="8"/>
      <c r="O62" s="8">
        <f>N62*D62*E62*F62*H62*$O$9</f>
        <v>0</v>
      </c>
      <c r="P62" s="9"/>
      <c r="Q62" s="8">
        <f>P62*D62*E62*F62*H62*$Q$9</f>
        <v>0</v>
      </c>
      <c r="R62" s="8"/>
      <c r="S62" s="8">
        <f>SUM(R62*D62*E62*F62*H62*$S$9)</f>
        <v>0</v>
      </c>
      <c r="T62" s="8"/>
      <c r="U62" s="8">
        <f>SUM(T62*D62*E62*F62*H62*$U$9)</f>
        <v>0</v>
      </c>
      <c r="V62" s="8"/>
      <c r="W62" s="8">
        <f t="shared" si="64"/>
        <v>0</v>
      </c>
      <c r="X62" s="8"/>
      <c r="Y62" s="8">
        <f>SUM(X62*D62*E62*F62*H62*$Y$9)</f>
        <v>0</v>
      </c>
      <c r="Z62" s="8"/>
      <c r="AA62" s="8">
        <f>SUM(Z62*D62*E62*F62*H62*$AA$9)</f>
        <v>0</v>
      </c>
      <c r="AB62" s="8"/>
      <c r="AC62" s="8">
        <f>SUM(AB62*D62*E62*F62*I62*$AC$9)</f>
        <v>0</v>
      </c>
      <c r="AD62" s="9"/>
      <c r="AE62" s="8">
        <f>SUM(AD62*D62*E62*F62*I62*$AE$9)</f>
        <v>0</v>
      </c>
      <c r="AF62" s="8"/>
      <c r="AG62" s="8">
        <f>SUM(AF62*D62*E62*F62*H62*$AG$9)</f>
        <v>0</v>
      </c>
      <c r="AH62" s="8"/>
      <c r="AI62" s="8">
        <f>SUM(AH62*D62*E62*F62*H62*$AI$9)</f>
        <v>0</v>
      </c>
      <c r="AJ62" s="8"/>
      <c r="AK62" s="8">
        <f>SUM(AJ62*D62*E62*F62*H62*$AK$9)</f>
        <v>0</v>
      </c>
      <c r="AL62" s="6"/>
      <c r="AM62" s="8">
        <f>SUM(AL62*D62*E62*F62*H62*$AM$9)</f>
        <v>0</v>
      </c>
      <c r="AN62" s="8"/>
      <c r="AO62" s="8">
        <f>SUM(D62*E62*F62*H62*AN62*$AO$9)</f>
        <v>0</v>
      </c>
      <c r="AP62" s="8"/>
      <c r="AQ62" s="8">
        <f>SUM(AP62*D62*E62*F62*H62*$AQ$9)</f>
        <v>0</v>
      </c>
      <c r="AR62" s="8"/>
      <c r="AS62" s="8">
        <f>SUM(AR62*D62*E62*F62*H62*$AS$9)</f>
        <v>0</v>
      </c>
      <c r="AT62" s="8"/>
      <c r="AU62" s="8">
        <f>SUM(AT62*D62*E62*F62*H62*$AU$9)</f>
        <v>0</v>
      </c>
      <c r="AV62" s="8"/>
      <c r="AW62" s="8">
        <f>SUM(AV62*D62*E62*F62*H62*$AW$9)</f>
        <v>0</v>
      </c>
      <c r="AX62" s="8"/>
      <c r="AY62" s="8">
        <f>SUM(AX62*D62*E62*F62*H62*$AY$9)</f>
        <v>0</v>
      </c>
      <c r="AZ62" s="8"/>
      <c r="BA62" s="8">
        <f>SUM(AZ62*D62*E62*F62*H62*$BA$9)</f>
        <v>0</v>
      </c>
      <c r="BB62" s="8"/>
      <c r="BC62" s="8">
        <f>SUM(BB62*D62*E62*F62*H62*$BC$9)</f>
        <v>0</v>
      </c>
      <c r="BD62" s="8"/>
      <c r="BE62" s="8">
        <f>BD62*D62*E62*F62*H62*$BE$9</f>
        <v>0</v>
      </c>
      <c r="BF62" s="8"/>
      <c r="BG62" s="8">
        <f>BF62*D62*E62*F62*H62*$BG$9</f>
        <v>0</v>
      </c>
      <c r="BH62" s="8"/>
      <c r="BI62" s="8">
        <f>BH62*D62*E62*F62*H62*$BI$9</f>
        <v>0</v>
      </c>
      <c r="BJ62" s="8"/>
      <c r="BK62" s="8">
        <f>SUM(BJ62*D62*E62*F62*H62*$BK$9)</f>
        <v>0</v>
      </c>
      <c r="BL62" s="8"/>
      <c r="BM62" s="8">
        <f>SUM(BL62*D62*E62*F62*H62*$BM$9)</f>
        <v>0</v>
      </c>
      <c r="BN62" s="8"/>
      <c r="BO62" s="8">
        <f>SUM(BN62*D62*E62*F62*H62*$BO$9)</f>
        <v>0</v>
      </c>
      <c r="BP62" s="8"/>
      <c r="BQ62" s="8">
        <f>SUM(BP62*D62*E62*F62*H62*$BQ$9)</f>
        <v>0</v>
      </c>
      <c r="BR62" s="8"/>
      <c r="BS62" s="8">
        <f>SUM(BR62*D62*E62*F62*H62*$BS$9)</f>
        <v>0</v>
      </c>
      <c r="BT62" s="8"/>
      <c r="BU62" s="8">
        <f>BT62*D62*E62*F62*H62*$BU$9</f>
        <v>0</v>
      </c>
      <c r="BV62" s="8"/>
      <c r="BW62" s="8">
        <f>SUM(BV62*D62*E62*F62*H62*$BW$9)</f>
        <v>0</v>
      </c>
      <c r="BX62" s="8"/>
      <c r="BY62" s="8">
        <f>SUM(BX62*D62*E62*F62*H62*$BY$9)</f>
        <v>0</v>
      </c>
      <c r="BZ62" s="8"/>
      <c r="CA62" s="8">
        <f>SUM(BZ62*D62*E62*F62*H62*$CA$9)</f>
        <v>0</v>
      </c>
      <c r="CB62" s="8"/>
      <c r="CC62" s="8">
        <f>SUM(CB62*D62*E62*F62*H62*$CC$9)</f>
        <v>0</v>
      </c>
      <c r="CD62" s="8"/>
      <c r="CE62" s="8">
        <f>CD62*D62*E62*F62*H62*$CE$9</f>
        <v>0</v>
      </c>
      <c r="CF62" s="8"/>
      <c r="CG62" s="8">
        <f>SUM(CF62*D62*E62*F62*H62*$CG$9)</f>
        <v>0</v>
      </c>
      <c r="CH62" s="8"/>
      <c r="CI62" s="8">
        <f>SUM(CH62*D62*E62*F62*I62*$CI$9)</f>
        <v>0</v>
      </c>
      <c r="CJ62" s="8"/>
      <c r="CK62" s="8">
        <f>SUM(CJ62*D62*E62*F62*I62*$CK$9)</f>
        <v>0</v>
      </c>
      <c r="CL62" s="8"/>
      <c r="CM62" s="8">
        <f>SUM(CL62*D62*E62*F62*I62*$CM$9)</f>
        <v>0</v>
      </c>
      <c r="CN62" s="8"/>
      <c r="CO62" s="8">
        <f>SUM(CN62*D62*E62*F62*I62*$CO$9)</f>
        <v>0</v>
      </c>
      <c r="CP62" s="9"/>
      <c r="CQ62" s="8">
        <f>SUM(CP62*D62*E62*F62*I62*$CQ$9)</f>
        <v>0</v>
      </c>
      <c r="CR62" s="8"/>
      <c r="CS62" s="8">
        <f>SUM(CR62*D62*E62*F62*I62*$CS$9)</f>
        <v>0</v>
      </c>
      <c r="CT62" s="8"/>
      <c r="CU62" s="8">
        <f>SUM(CT62*D62*E62*F62*I62*$CU$9)</f>
        <v>0</v>
      </c>
      <c r="CV62" s="8"/>
      <c r="CW62" s="8">
        <f>SUM(CV62*D62*E62*F62*I62*$CW$9)</f>
        <v>0</v>
      </c>
      <c r="CX62" s="8"/>
      <c r="CY62" s="8">
        <f>SUM(CX62*D62*E62*F62*I62*$CY$9)</f>
        <v>0</v>
      </c>
      <c r="CZ62" s="8"/>
      <c r="DA62" s="8">
        <f>SUM(CZ62*D62*E62*F62*I62*$DA$9)</f>
        <v>0</v>
      </c>
      <c r="DB62" s="8"/>
      <c r="DC62" s="8">
        <f>SUM(DB62*D62*E62*F62*I62*$DC$9)</f>
        <v>0</v>
      </c>
      <c r="DD62" s="8"/>
      <c r="DE62" s="8">
        <f>SUM(DD62*D62*E62*F62*I62*$DE$9)</f>
        <v>0</v>
      </c>
      <c r="DF62" s="8"/>
      <c r="DG62" s="8">
        <f>SUM(DF62*D62*E62*F62*I62*$DG$9)</f>
        <v>0</v>
      </c>
      <c r="DH62" s="8"/>
      <c r="DI62" s="8">
        <f>SUM(DH62*D62*E62*F62*I62*$DI$9)</f>
        <v>0</v>
      </c>
      <c r="DJ62" s="8"/>
      <c r="DK62" s="8">
        <f>SUM(DJ62*D62*E62*F62*I62*$DK$9)</f>
        <v>0</v>
      </c>
      <c r="DL62" s="8"/>
      <c r="DM62" s="8">
        <f>DL62*D62*E62*F62*I62*$DM$9</f>
        <v>0</v>
      </c>
      <c r="DN62" s="9"/>
      <c r="DO62" s="8">
        <f>SUM(DN62*D62*E62*F62*I62*$DO$9)</f>
        <v>0</v>
      </c>
      <c r="DP62" s="8"/>
      <c r="DQ62" s="8">
        <f>SUM(DP62*D62*E62*F62*I62*$DQ$9)</f>
        <v>0</v>
      </c>
      <c r="DR62" s="8"/>
      <c r="DS62" s="8">
        <f>SUM(DR62*D62*E62*F62*J62*$DS$9)</f>
        <v>0</v>
      </c>
      <c r="DT62" s="10"/>
      <c r="DU62" s="8">
        <f>SUM(DT62*D62*E62*F62*K62*$DU$9)</f>
        <v>0</v>
      </c>
      <c r="DV62" s="6"/>
      <c r="DW62" s="8">
        <f>SUM(DV62*D62*E62*F62*H62*$DW$9)</f>
        <v>0</v>
      </c>
      <c r="DX62" s="8"/>
      <c r="DY62" s="8">
        <f>SUM(DX62*D62*E62*F62*H62*$DY$9)</f>
        <v>0</v>
      </c>
      <c r="DZ62" s="8"/>
      <c r="EA62" s="8">
        <f>SUM(DZ62*D62*E62*F62*H62*$EA$9)</f>
        <v>0</v>
      </c>
      <c r="EB62" s="8"/>
      <c r="EC62" s="8">
        <f>SUM(EB62*D62*E62*F62*H62*$EC$9)</f>
        <v>0</v>
      </c>
      <c r="ED62" s="8"/>
      <c r="EE62" s="8">
        <f t="shared" si="62"/>
        <v>0</v>
      </c>
      <c r="EF62" s="9"/>
      <c r="EG62" s="8">
        <f t="shared" si="65"/>
        <v>0</v>
      </c>
      <c r="EH62" s="11">
        <f t="shared" si="66"/>
        <v>0</v>
      </c>
      <c r="EI62" s="11">
        <f t="shared" si="66"/>
        <v>0</v>
      </c>
      <c r="EJ62" s="84">
        <f t="shared" si="67"/>
        <v>0</v>
      </c>
    </row>
    <row r="63" spans="1:140" s="86" customFormat="1" x14ac:dyDescent="0.25">
      <c r="A63" s="77">
        <v>14</v>
      </c>
      <c r="B63" s="78"/>
      <c r="C63" s="52" t="s">
        <v>205</v>
      </c>
      <c r="D63" s="54">
        <v>11480</v>
      </c>
      <c r="E63" s="48">
        <v>1.7</v>
      </c>
      <c r="F63" s="43">
        <v>1</v>
      </c>
      <c r="G63" s="43"/>
      <c r="H63" s="53">
        <v>1.4</v>
      </c>
      <c r="I63" s="53">
        <v>1.68</v>
      </c>
      <c r="J63" s="53">
        <v>2.23</v>
      </c>
      <c r="K63" s="53">
        <v>2.57</v>
      </c>
      <c r="L63" s="46">
        <f>SUM(L64:L65)</f>
        <v>0</v>
      </c>
      <c r="M63" s="46">
        <f t="shared" ref="M63:DK63" si="498">SUM(M64:M65)</f>
        <v>0</v>
      </c>
      <c r="N63" s="46">
        <f t="shared" si="498"/>
        <v>0</v>
      </c>
      <c r="O63" s="46">
        <f t="shared" si="498"/>
        <v>0</v>
      </c>
      <c r="P63" s="47">
        <f t="shared" si="498"/>
        <v>0</v>
      </c>
      <c r="Q63" s="46">
        <f t="shared" si="498"/>
        <v>0</v>
      </c>
      <c r="R63" s="46">
        <f t="shared" si="498"/>
        <v>0</v>
      </c>
      <c r="S63" s="46">
        <f t="shared" si="498"/>
        <v>0</v>
      </c>
      <c r="T63" s="46">
        <f t="shared" si="498"/>
        <v>0</v>
      </c>
      <c r="U63" s="46">
        <f t="shared" si="498"/>
        <v>0</v>
      </c>
      <c r="V63" s="46">
        <f t="shared" si="498"/>
        <v>0</v>
      </c>
      <c r="W63" s="46">
        <f t="shared" si="498"/>
        <v>0</v>
      </c>
      <c r="X63" s="46">
        <f t="shared" si="498"/>
        <v>0</v>
      </c>
      <c r="Y63" s="46">
        <f t="shared" si="498"/>
        <v>0</v>
      </c>
      <c r="Z63" s="46">
        <f t="shared" si="498"/>
        <v>0</v>
      </c>
      <c r="AA63" s="46">
        <f t="shared" si="498"/>
        <v>0</v>
      </c>
      <c r="AB63" s="46">
        <v>0</v>
      </c>
      <c r="AC63" s="46">
        <f t="shared" si="498"/>
        <v>0</v>
      </c>
      <c r="AD63" s="47">
        <f t="shared" si="498"/>
        <v>0</v>
      </c>
      <c r="AE63" s="46">
        <f t="shared" si="498"/>
        <v>0</v>
      </c>
      <c r="AF63" s="46">
        <f t="shared" si="498"/>
        <v>145</v>
      </c>
      <c r="AG63" s="46">
        <f t="shared" si="498"/>
        <v>6333171.5999999996</v>
      </c>
      <c r="AH63" s="46">
        <f t="shared" si="498"/>
        <v>0</v>
      </c>
      <c r="AI63" s="46">
        <f t="shared" si="498"/>
        <v>0</v>
      </c>
      <c r="AJ63" s="46">
        <f>SUM(AJ64:AJ65)</f>
        <v>0</v>
      </c>
      <c r="AK63" s="46">
        <f>SUM(AK64:AK65)</f>
        <v>0</v>
      </c>
      <c r="AL63" s="46">
        <f>SUM(AL64:AL65)</f>
        <v>0</v>
      </c>
      <c r="AM63" s="46">
        <f>SUM(AM64:AM65)</f>
        <v>0</v>
      </c>
      <c r="AN63" s="46">
        <f t="shared" si="498"/>
        <v>0</v>
      </c>
      <c r="AO63" s="46">
        <f t="shared" si="498"/>
        <v>0</v>
      </c>
      <c r="AP63" s="46">
        <f t="shared" si="498"/>
        <v>0</v>
      </c>
      <c r="AQ63" s="46">
        <f t="shared" si="498"/>
        <v>0</v>
      </c>
      <c r="AR63" s="46">
        <f t="shared" si="498"/>
        <v>0</v>
      </c>
      <c r="AS63" s="46">
        <f t="shared" si="498"/>
        <v>0</v>
      </c>
      <c r="AT63" s="46">
        <f t="shared" si="498"/>
        <v>0</v>
      </c>
      <c r="AU63" s="46">
        <f>SUM(AU64:AU65)</f>
        <v>0</v>
      </c>
      <c r="AV63" s="46">
        <f t="shared" ref="AV63" si="499">SUM(AV64:AV65)</f>
        <v>0</v>
      </c>
      <c r="AW63" s="46">
        <f>SUM(AW64:AW65)</f>
        <v>0</v>
      </c>
      <c r="AX63" s="46">
        <v>0</v>
      </c>
      <c r="AY63" s="46">
        <f t="shared" ref="AY63:CH63" si="500">SUM(AY64:AY65)</f>
        <v>0</v>
      </c>
      <c r="AZ63" s="46">
        <f t="shared" si="500"/>
        <v>0</v>
      </c>
      <c r="BA63" s="46">
        <f t="shared" si="500"/>
        <v>0</v>
      </c>
      <c r="BB63" s="46">
        <f t="shared" si="500"/>
        <v>0</v>
      </c>
      <c r="BC63" s="46">
        <f t="shared" si="500"/>
        <v>0</v>
      </c>
      <c r="BD63" s="46">
        <f t="shared" si="500"/>
        <v>0</v>
      </c>
      <c r="BE63" s="46">
        <f t="shared" si="500"/>
        <v>0</v>
      </c>
      <c r="BF63" s="46">
        <f t="shared" si="500"/>
        <v>0</v>
      </c>
      <c r="BG63" s="46">
        <f t="shared" si="500"/>
        <v>0</v>
      </c>
      <c r="BH63" s="46">
        <f t="shared" si="500"/>
        <v>0</v>
      </c>
      <c r="BI63" s="46">
        <f t="shared" si="500"/>
        <v>0</v>
      </c>
      <c r="BJ63" s="46">
        <f t="shared" si="500"/>
        <v>0</v>
      </c>
      <c r="BK63" s="46">
        <f t="shared" si="500"/>
        <v>0</v>
      </c>
      <c r="BL63" s="46">
        <f t="shared" si="500"/>
        <v>0</v>
      </c>
      <c r="BM63" s="46">
        <f t="shared" si="500"/>
        <v>0</v>
      </c>
      <c r="BN63" s="46">
        <f t="shared" si="500"/>
        <v>0</v>
      </c>
      <c r="BO63" s="46">
        <f t="shared" si="500"/>
        <v>0</v>
      </c>
      <c r="BP63" s="46">
        <f t="shared" si="500"/>
        <v>0</v>
      </c>
      <c r="BQ63" s="46">
        <f t="shared" si="500"/>
        <v>0</v>
      </c>
      <c r="BR63" s="46">
        <f t="shared" si="500"/>
        <v>0</v>
      </c>
      <c r="BS63" s="46">
        <f t="shared" si="500"/>
        <v>0</v>
      </c>
      <c r="BT63" s="46">
        <f t="shared" si="500"/>
        <v>0</v>
      </c>
      <c r="BU63" s="46">
        <f t="shared" si="500"/>
        <v>0</v>
      </c>
      <c r="BV63" s="46">
        <f t="shared" si="500"/>
        <v>0</v>
      </c>
      <c r="BW63" s="46">
        <f t="shared" si="500"/>
        <v>0</v>
      </c>
      <c r="BX63" s="46">
        <f t="shared" si="500"/>
        <v>0</v>
      </c>
      <c r="BY63" s="46">
        <f t="shared" si="500"/>
        <v>0</v>
      </c>
      <c r="BZ63" s="46">
        <f t="shared" si="500"/>
        <v>0</v>
      </c>
      <c r="CA63" s="46">
        <f t="shared" si="500"/>
        <v>0</v>
      </c>
      <c r="CB63" s="46">
        <f t="shared" si="500"/>
        <v>0</v>
      </c>
      <c r="CC63" s="46">
        <f t="shared" si="500"/>
        <v>0</v>
      </c>
      <c r="CD63" s="46">
        <f t="shared" si="500"/>
        <v>0</v>
      </c>
      <c r="CE63" s="46">
        <f t="shared" si="500"/>
        <v>0</v>
      </c>
      <c r="CF63" s="46">
        <f t="shared" si="500"/>
        <v>0</v>
      </c>
      <c r="CG63" s="46">
        <f t="shared" si="500"/>
        <v>0</v>
      </c>
      <c r="CH63" s="46">
        <f t="shared" si="500"/>
        <v>0</v>
      </c>
      <c r="CI63" s="46">
        <f t="shared" si="498"/>
        <v>0</v>
      </c>
      <c r="CJ63" s="46">
        <f>SUM(CJ64:CJ65)</f>
        <v>0</v>
      </c>
      <c r="CK63" s="46">
        <f>SUM(CK64:CK65)</f>
        <v>0</v>
      </c>
      <c r="CL63" s="46">
        <f>SUM(CL64:CL65)</f>
        <v>0</v>
      </c>
      <c r="CM63" s="46">
        <f>SUM(CM64:CM65)</f>
        <v>0</v>
      </c>
      <c r="CN63" s="46">
        <f t="shared" si="498"/>
        <v>0</v>
      </c>
      <c r="CO63" s="46">
        <f t="shared" si="498"/>
        <v>0</v>
      </c>
      <c r="CP63" s="47">
        <f>SUM(CP64:CP65)</f>
        <v>0</v>
      </c>
      <c r="CQ63" s="46">
        <f>SUM(CQ64:CQ65)</f>
        <v>0</v>
      </c>
      <c r="CR63" s="46">
        <f t="shared" si="498"/>
        <v>0</v>
      </c>
      <c r="CS63" s="46">
        <f t="shared" si="498"/>
        <v>0</v>
      </c>
      <c r="CT63" s="46">
        <f>SUM(CT64:CT65)</f>
        <v>0</v>
      </c>
      <c r="CU63" s="46">
        <f>SUM(CU64:CU65)</f>
        <v>0</v>
      </c>
      <c r="CV63" s="46">
        <f>SUM(CV64:CV65)</f>
        <v>0</v>
      </c>
      <c r="CW63" s="46">
        <f>SUM(CW64:CW65)</f>
        <v>0</v>
      </c>
      <c r="CX63" s="46">
        <f t="shared" si="498"/>
        <v>0</v>
      </c>
      <c r="CY63" s="46">
        <f t="shared" si="498"/>
        <v>0</v>
      </c>
      <c r="CZ63" s="46">
        <f t="shared" si="498"/>
        <v>0</v>
      </c>
      <c r="DA63" s="46">
        <f t="shared" si="498"/>
        <v>0</v>
      </c>
      <c r="DB63" s="46">
        <f t="shared" si="498"/>
        <v>0</v>
      </c>
      <c r="DC63" s="46">
        <f t="shared" si="498"/>
        <v>0</v>
      </c>
      <c r="DD63" s="46">
        <f t="shared" si="498"/>
        <v>0</v>
      </c>
      <c r="DE63" s="46">
        <f t="shared" si="498"/>
        <v>0</v>
      </c>
      <c r="DF63" s="46">
        <f t="shared" si="498"/>
        <v>0</v>
      </c>
      <c r="DG63" s="46">
        <f t="shared" si="498"/>
        <v>0</v>
      </c>
      <c r="DH63" s="46">
        <f t="shared" si="498"/>
        <v>0</v>
      </c>
      <c r="DI63" s="46">
        <f t="shared" si="498"/>
        <v>0</v>
      </c>
      <c r="DJ63" s="46">
        <f t="shared" si="498"/>
        <v>0</v>
      </c>
      <c r="DK63" s="46">
        <f t="shared" si="498"/>
        <v>0</v>
      </c>
      <c r="DL63" s="46">
        <f t="shared" ref="DL63:EI63" si="501">SUM(DL64:DL65)</f>
        <v>0</v>
      </c>
      <c r="DM63" s="46">
        <f t="shared" si="501"/>
        <v>0</v>
      </c>
      <c r="DN63" s="47">
        <f t="shared" si="501"/>
        <v>0</v>
      </c>
      <c r="DO63" s="46">
        <f t="shared" si="501"/>
        <v>0</v>
      </c>
      <c r="DP63" s="46">
        <f t="shared" si="501"/>
        <v>0</v>
      </c>
      <c r="DQ63" s="46">
        <f t="shared" si="501"/>
        <v>0</v>
      </c>
      <c r="DR63" s="46">
        <f t="shared" si="501"/>
        <v>0</v>
      </c>
      <c r="DS63" s="46">
        <f t="shared" si="501"/>
        <v>0</v>
      </c>
      <c r="DT63" s="82">
        <f t="shared" si="501"/>
        <v>0</v>
      </c>
      <c r="DU63" s="46">
        <f t="shared" si="501"/>
        <v>0</v>
      </c>
      <c r="DV63" s="46">
        <f t="shared" si="501"/>
        <v>0</v>
      </c>
      <c r="DW63" s="46">
        <f t="shared" si="501"/>
        <v>0</v>
      </c>
      <c r="DX63" s="46">
        <f t="shared" si="501"/>
        <v>0</v>
      </c>
      <c r="DY63" s="46">
        <f t="shared" si="501"/>
        <v>0</v>
      </c>
      <c r="DZ63" s="46">
        <f t="shared" si="501"/>
        <v>0</v>
      </c>
      <c r="EA63" s="46">
        <f t="shared" si="501"/>
        <v>0</v>
      </c>
      <c r="EB63" s="46">
        <f t="shared" si="501"/>
        <v>0</v>
      </c>
      <c r="EC63" s="46">
        <f t="shared" si="501"/>
        <v>0</v>
      </c>
      <c r="ED63" s="46">
        <f t="shared" si="501"/>
        <v>0</v>
      </c>
      <c r="EE63" s="46">
        <f t="shared" si="501"/>
        <v>0</v>
      </c>
      <c r="EF63" s="46">
        <f t="shared" si="501"/>
        <v>0</v>
      </c>
      <c r="EG63" s="46">
        <f t="shared" si="501"/>
        <v>0</v>
      </c>
      <c r="EH63" s="46">
        <f t="shared" si="501"/>
        <v>145</v>
      </c>
      <c r="EI63" s="46">
        <f t="shared" si="501"/>
        <v>6333171.5999999996</v>
      </c>
      <c r="EJ63" s="84"/>
    </row>
    <row r="64" spans="1:140" s="84" customFormat="1" ht="30" x14ac:dyDescent="0.25">
      <c r="A64" s="55"/>
      <c r="B64" s="57">
        <v>35</v>
      </c>
      <c r="C64" s="22" t="s">
        <v>206</v>
      </c>
      <c r="D64" s="21">
        <v>11480</v>
      </c>
      <c r="E64" s="7">
        <v>1.53</v>
      </c>
      <c r="F64" s="58">
        <v>1</v>
      </c>
      <c r="G64" s="58"/>
      <c r="H64" s="21">
        <v>1.4</v>
      </c>
      <c r="I64" s="21">
        <v>1.68</v>
      </c>
      <c r="J64" s="21">
        <v>2.23</v>
      </c>
      <c r="K64" s="21">
        <v>2.57</v>
      </c>
      <c r="L64" s="8"/>
      <c r="M64" s="8">
        <f t="shared" si="63"/>
        <v>0</v>
      </c>
      <c r="N64" s="8"/>
      <c r="O64" s="8">
        <f>N64*D64*E64*F64*H64*$O$9</f>
        <v>0</v>
      </c>
      <c r="P64" s="9"/>
      <c r="Q64" s="8">
        <f>P64*D64*E64*F64*H64*$Q$9</f>
        <v>0</v>
      </c>
      <c r="R64" s="8"/>
      <c r="S64" s="8">
        <f>SUM(R64*D64*E64*F64*H64*$S$9)</f>
        <v>0</v>
      </c>
      <c r="T64" s="8"/>
      <c r="U64" s="8">
        <f>SUM(T64*D64*E64*F64*H64*$U$9)</f>
        <v>0</v>
      </c>
      <c r="V64" s="8"/>
      <c r="W64" s="8">
        <f t="shared" si="64"/>
        <v>0</v>
      </c>
      <c r="X64" s="8"/>
      <c r="Y64" s="8">
        <f>SUM(X64*D64*E64*F64*H64*$Y$9)</f>
        <v>0</v>
      </c>
      <c r="Z64" s="8"/>
      <c r="AA64" s="8">
        <f>SUM(Z64*D64*E64*F64*H64*$AA$9)</f>
        <v>0</v>
      </c>
      <c r="AB64" s="8"/>
      <c r="AC64" s="8">
        <f>SUM(AB64*D64*E64*F64*I64*$AC$9)</f>
        <v>0</v>
      </c>
      <c r="AD64" s="9"/>
      <c r="AE64" s="8">
        <f>SUM(AD64*D64*E64*F64*I64*$AE$9)</f>
        <v>0</v>
      </c>
      <c r="AF64" s="8">
        <v>40</v>
      </c>
      <c r="AG64" s="8">
        <f>SUM(AF64*D64*E64*F64*H64*$AG$9)</f>
        <v>983606.39999999991</v>
      </c>
      <c r="AH64" s="8"/>
      <c r="AI64" s="8">
        <f>SUM(AH64*D64*E64*F64*H64*$AI$9)</f>
        <v>0</v>
      </c>
      <c r="AJ64" s="8"/>
      <c r="AK64" s="8">
        <f>SUM(AJ64*D64*E64*F64*H64*$AK$9)</f>
        <v>0</v>
      </c>
      <c r="AL64" s="8"/>
      <c r="AM64" s="8">
        <f>SUM(AL64*D64*E64*F64*H64*$AM$9)</f>
        <v>0</v>
      </c>
      <c r="AN64" s="8"/>
      <c r="AO64" s="8">
        <f>SUM(D64*E64*F64*H64*AN64*$AO$9)</f>
        <v>0</v>
      </c>
      <c r="AP64" s="8"/>
      <c r="AQ64" s="8">
        <f>SUM(AP64*D64*E64*F64*H64*$AQ$9)</f>
        <v>0</v>
      </c>
      <c r="AR64" s="8"/>
      <c r="AS64" s="8">
        <f>SUM(AR64*D64*E64*F64*H64*$AS$9)</f>
        <v>0</v>
      </c>
      <c r="AT64" s="8"/>
      <c r="AU64" s="8">
        <f>SUM(AT64*D64*E64*F64*H64*$AU$9)</f>
        <v>0</v>
      </c>
      <c r="AV64" s="8"/>
      <c r="AW64" s="8">
        <f>SUM(AV64*D64*E64*F64*H64*$AW$9)</f>
        <v>0</v>
      </c>
      <c r="AX64" s="8"/>
      <c r="AY64" s="8">
        <f>SUM(AX64*D64*E64*F64*H64*$AY$9)</f>
        <v>0</v>
      </c>
      <c r="AZ64" s="8"/>
      <c r="BA64" s="8">
        <f>SUM(AZ64*D64*E64*F64*H64*$BA$9)</f>
        <v>0</v>
      </c>
      <c r="BB64" s="8"/>
      <c r="BC64" s="8">
        <f>SUM(BB64*D64*E64*F64*H64*$BC$9)</f>
        <v>0</v>
      </c>
      <c r="BD64" s="8"/>
      <c r="BE64" s="8">
        <f>BD64*D64*E64*F64*H64*$BE$9</f>
        <v>0</v>
      </c>
      <c r="BF64" s="8"/>
      <c r="BG64" s="8">
        <f>BF64*D64*E64*F64*H64*$BG$9</f>
        <v>0</v>
      </c>
      <c r="BH64" s="8"/>
      <c r="BI64" s="8">
        <f>BH64*D64*E64*F64*H64*$BI$9</f>
        <v>0</v>
      </c>
      <c r="BJ64" s="8"/>
      <c r="BK64" s="8">
        <f>SUM(BJ64*D64*E64*F64*H64*$BK$9)</f>
        <v>0</v>
      </c>
      <c r="BL64" s="8"/>
      <c r="BM64" s="8">
        <f>SUM(BL64*D64*E64*F64*H64*$BM$9)</f>
        <v>0</v>
      </c>
      <c r="BN64" s="8"/>
      <c r="BO64" s="8">
        <f>SUM(BN64*D64*E64*F64*H64*$BO$9)</f>
        <v>0</v>
      </c>
      <c r="BP64" s="8"/>
      <c r="BQ64" s="8">
        <f>SUM(BP64*D64*E64*F64*H64*$BQ$9)</f>
        <v>0</v>
      </c>
      <c r="BR64" s="8"/>
      <c r="BS64" s="8">
        <f>SUM(BR64*D64*E64*F64*H64*$BS$9)</f>
        <v>0</v>
      </c>
      <c r="BT64" s="8"/>
      <c r="BU64" s="8">
        <f>BT64*D64*E64*F64*H64*$BU$9</f>
        <v>0</v>
      </c>
      <c r="BV64" s="8"/>
      <c r="BW64" s="8">
        <f>SUM(BV64*D64*E64*F64*H64*$BW$9)</f>
        <v>0</v>
      </c>
      <c r="BX64" s="8"/>
      <c r="BY64" s="8">
        <f>SUM(BX64*D64*E64*F64*H64*$BY$9)</f>
        <v>0</v>
      </c>
      <c r="BZ64" s="8"/>
      <c r="CA64" s="8">
        <f>SUM(BZ64*D64*E64*F64*H64*$CA$9)</f>
        <v>0</v>
      </c>
      <c r="CB64" s="8"/>
      <c r="CC64" s="8">
        <f>SUM(CB64*D64*E64*F64*H64*$CC$9)</f>
        <v>0</v>
      </c>
      <c r="CD64" s="8"/>
      <c r="CE64" s="8">
        <f>CD64*D64*E64*F64*H64*$CE$9</f>
        <v>0</v>
      </c>
      <c r="CF64" s="6"/>
      <c r="CG64" s="8">
        <f>SUM(CF64*D64*E64*F64*H64*$CG$9)</f>
        <v>0</v>
      </c>
      <c r="CH64" s="8"/>
      <c r="CI64" s="8">
        <f>SUM(CH64*D64*E64*F64*I64*$CI$9)</f>
        <v>0</v>
      </c>
      <c r="CJ64" s="8"/>
      <c r="CK64" s="8">
        <f>SUM(CJ64*D64*E64*F64*I64*$CK$9)</f>
        <v>0</v>
      </c>
      <c r="CL64" s="8"/>
      <c r="CM64" s="8">
        <f>SUM(CL64*D64*E64*F64*I64*$CM$9)</f>
        <v>0</v>
      </c>
      <c r="CN64" s="8"/>
      <c r="CO64" s="8">
        <f>SUM(CN64*D64*E64*F64*I64*$CO$9)</f>
        <v>0</v>
      </c>
      <c r="CP64" s="9"/>
      <c r="CQ64" s="8">
        <f>SUM(CP64*D64*E64*F64*I64*$CQ$9)</f>
        <v>0</v>
      </c>
      <c r="CR64" s="8"/>
      <c r="CS64" s="8">
        <f>SUM(CR64*D64*E64*F64*I64*$CS$9)</f>
        <v>0</v>
      </c>
      <c r="CT64" s="8"/>
      <c r="CU64" s="8">
        <f>SUM(CT64*D64*E64*F64*I64*$CU$9)</f>
        <v>0</v>
      </c>
      <c r="CV64" s="8"/>
      <c r="CW64" s="8">
        <f>SUM(CV64*D64*E64*F64*I64*$CW$9)</f>
        <v>0</v>
      </c>
      <c r="CX64" s="8"/>
      <c r="CY64" s="8">
        <f>SUM(CX64*D64*E64*F64*I64*$CY$9)</f>
        <v>0</v>
      </c>
      <c r="CZ64" s="8"/>
      <c r="DA64" s="8">
        <f>SUM(CZ64*D64*E64*F64*I64*$DA$9)</f>
        <v>0</v>
      </c>
      <c r="DB64" s="8"/>
      <c r="DC64" s="8">
        <f>SUM(DB64*D64*E64*F64*I64*$DC$9)</f>
        <v>0</v>
      </c>
      <c r="DD64" s="8"/>
      <c r="DE64" s="8">
        <f>SUM(DD64*D64*E64*F64*I64*$DE$9)</f>
        <v>0</v>
      </c>
      <c r="DF64" s="8"/>
      <c r="DG64" s="8">
        <f>SUM(DF64*D64*E64*F64*I64*$DG$9)</f>
        <v>0</v>
      </c>
      <c r="DH64" s="8"/>
      <c r="DI64" s="8">
        <f>SUM(DH64*D64*E64*F64*I64*$DI$9)</f>
        <v>0</v>
      </c>
      <c r="DJ64" s="8"/>
      <c r="DK64" s="8">
        <f>SUM(DJ64*D64*E64*F64*I64*$DK$9)</f>
        <v>0</v>
      </c>
      <c r="DL64" s="8"/>
      <c r="DM64" s="8">
        <f>DL64*D64*E64*F64*I64*$DM$9</f>
        <v>0</v>
      </c>
      <c r="DN64" s="9"/>
      <c r="DO64" s="8">
        <f>SUM(DN64*D64*E64*F64*I64*$DO$9)</f>
        <v>0</v>
      </c>
      <c r="DP64" s="8"/>
      <c r="DQ64" s="8">
        <f>SUM(DP64*D64*E64*F64*I64*$DQ$9)</f>
        <v>0</v>
      </c>
      <c r="DR64" s="8"/>
      <c r="DS64" s="8">
        <f>SUM(DR64*D64*E64*F64*J64*$DS$9)</f>
        <v>0</v>
      </c>
      <c r="DT64" s="10"/>
      <c r="DU64" s="8">
        <f>SUM(DT64*D64*E64*F64*K64*$DU$9)</f>
        <v>0</v>
      </c>
      <c r="DV64" s="8"/>
      <c r="DW64" s="8">
        <f>SUM(DV64*D64*E64*F64*H64*$DW$9)</f>
        <v>0</v>
      </c>
      <c r="DX64" s="8"/>
      <c r="DY64" s="8">
        <f>SUM(DX64*D64*E64*F64*H64*$DY$9)</f>
        <v>0</v>
      </c>
      <c r="DZ64" s="8"/>
      <c r="EA64" s="8">
        <f>SUM(DZ64*D64*E64*F64*H64*$EA$9)</f>
        <v>0</v>
      </c>
      <c r="EB64" s="8"/>
      <c r="EC64" s="8">
        <f>SUM(EB64*D64*E64*F64*H64*$EC$9)</f>
        <v>0</v>
      </c>
      <c r="ED64" s="8"/>
      <c r="EE64" s="8">
        <f t="shared" si="62"/>
        <v>0</v>
      </c>
      <c r="EF64" s="9"/>
      <c r="EG64" s="8">
        <f t="shared" si="65"/>
        <v>0</v>
      </c>
      <c r="EH64" s="11">
        <f t="shared" si="66"/>
        <v>40</v>
      </c>
      <c r="EI64" s="11">
        <f t="shared" si="66"/>
        <v>983606.39999999991</v>
      </c>
      <c r="EJ64" s="84">
        <f t="shared" si="67"/>
        <v>40</v>
      </c>
    </row>
    <row r="65" spans="1:140" s="86" customFormat="1" ht="30" x14ac:dyDescent="0.25">
      <c r="A65" s="55"/>
      <c r="B65" s="57">
        <v>36</v>
      </c>
      <c r="C65" s="22" t="s">
        <v>207</v>
      </c>
      <c r="D65" s="21">
        <v>11480</v>
      </c>
      <c r="E65" s="7">
        <v>3.17</v>
      </c>
      <c r="F65" s="58">
        <v>1</v>
      </c>
      <c r="G65" s="58"/>
      <c r="H65" s="21">
        <v>1.4</v>
      </c>
      <c r="I65" s="21">
        <v>1.68</v>
      </c>
      <c r="J65" s="21">
        <v>2.23</v>
      </c>
      <c r="K65" s="21">
        <v>2.57</v>
      </c>
      <c r="L65" s="8"/>
      <c r="M65" s="8">
        <f t="shared" si="63"/>
        <v>0</v>
      </c>
      <c r="N65" s="8"/>
      <c r="O65" s="8">
        <f>N65*D65*E65*F65*H65*$O$9</f>
        <v>0</v>
      </c>
      <c r="P65" s="9"/>
      <c r="Q65" s="8">
        <f>P65*D65*E65*F65*H65*$Q$9</f>
        <v>0</v>
      </c>
      <c r="R65" s="8"/>
      <c r="S65" s="8">
        <f>SUM(R65*D65*E65*F65*H65*$S$9)</f>
        <v>0</v>
      </c>
      <c r="T65" s="8"/>
      <c r="U65" s="8">
        <f>SUM(T65*D65*E65*F65*H65*$U$9)</f>
        <v>0</v>
      </c>
      <c r="V65" s="8"/>
      <c r="W65" s="8">
        <f t="shared" si="64"/>
        <v>0</v>
      </c>
      <c r="X65" s="8"/>
      <c r="Y65" s="8">
        <f>SUM(X65*D65*E65*F65*H65*$Y$9)</f>
        <v>0</v>
      </c>
      <c r="Z65" s="8"/>
      <c r="AA65" s="8">
        <f>SUM(Z65*D65*E65*F65*H65*$AA$9)</f>
        <v>0</v>
      </c>
      <c r="AB65" s="8"/>
      <c r="AC65" s="8">
        <f>SUM(AB65*D65*E65*F65*I65*$AC$9)</f>
        <v>0</v>
      </c>
      <c r="AD65" s="9"/>
      <c r="AE65" s="8">
        <f>SUM(AD65*D65*E65*F65*I65*$AE$9)</f>
        <v>0</v>
      </c>
      <c r="AF65" s="8">
        <v>105</v>
      </c>
      <c r="AG65" s="8">
        <f>SUM(AF65*D65*E65*F65*H65*$AG$9)</f>
        <v>5349565.1999999993</v>
      </c>
      <c r="AH65" s="8"/>
      <c r="AI65" s="8">
        <f>SUM(AH65*D65*E65*F65*H65*$AI$9)</f>
        <v>0</v>
      </c>
      <c r="AJ65" s="8"/>
      <c r="AK65" s="8">
        <f>SUM(AJ65*D65*E65*F65*H65*$AK$9)</f>
        <v>0</v>
      </c>
      <c r="AL65" s="6"/>
      <c r="AM65" s="8">
        <f>SUM(AL65*D65*E65*F65*H65*$AM$9)</f>
        <v>0</v>
      </c>
      <c r="AN65" s="8"/>
      <c r="AO65" s="8">
        <f>SUM(D65*E65*F65*H65*AN65*$AO$9)</f>
        <v>0</v>
      </c>
      <c r="AP65" s="8"/>
      <c r="AQ65" s="8">
        <f>SUM(AP65*D65*E65*F65*H65*$AQ$9)</f>
        <v>0</v>
      </c>
      <c r="AR65" s="8"/>
      <c r="AS65" s="8">
        <f>SUM(AR65*D65*E65*F65*H65*$AS$9)</f>
        <v>0</v>
      </c>
      <c r="AT65" s="8"/>
      <c r="AU65" s="8">
        <f>SUM(AT65*D65*E65*F65*H65*$AU$9)</f>
        <v>0</v>
      </c>
      <c r="AV65" s="8"/>
      <c r="AW65" s="8">
        <f>SUM(AV65*D65*E65*F65*H65*$AW$9)</f>
        <v>0</v>
      </c>
      <c r="AX65" s="8"/>
      <c r="AY65" s="8">
        <f>SUM(AX65*D65*E65*F65*H65*$AY$9)</f>
        <v>0</v>
      </c>
      <c r="AZ65" s="8"/>
      <c r="BA65" s="8">
        <f>SUM(AZ65*D65*E65*F65*H65*$BA$9)</f>
        <v>0</v>
      </c>
      <c r="BB65" s="8"/>
      <c r="BC65" s="8">
        <f>SUM(BB65*D65*E65*F65*H65*$BC$9)</f>
        <v>0</v>
      </c>
      <c r="BD65" s="8"/>
      <c r="BE65" s="8">
        <f>BD65*D65*E65*F65*H65*$BE$9</f>
        <v>0</v>
      </c>
      <c r="BF65" s="8"/>
      <c r="BG65" s="8">
        <f>BF65*D65*E65*F65*H65*$BG$9</f>
        <v>0</v>
      </c>
      <c r="BH65" s="8"/>
      <c r="BI65" s="8">
        <f>BH65*D65*E65*F65*H65*$BI$9</f>
        <v>0</v>
      </c>
      <c r="BJ65" s="8"/>
      <c r="BK65" s="8">
        <f>SUM(BJ65*D65*E65*F65*H65*$BK$9)</f>
        <v>0</v>
      </c>
      <c r="BL65" s="8"/>
      <c r="BM65" s="8">
        <f>SUM(BL65*D65*E65*F65*H65*$BM$9)</f>
        <v>0</v>
      </c>
      <c r="BN65" s="8"/>
      <c r="BO65" s="8">
        <f>SUM(BN65*D65*E65*F65*H65*$BO$9)</f>
        <v>0</v>
      </c>
      <c r="BP65" s="8"/>
      <c r="BQ65" s="8">
        <f>SUM(BP65*D65*E65*F65*H65*$BQ$9)</f>
        <v>0</v>
      </c>
      <c r="BR65" s="8"/>
      <c r="BS65" s="8">
        <f>SUM(BR65*D65*E65*F65*H65*$BS$9)</f>
        <v>0</v>
      </c>
      <c r="BT65" s="8"/>
      <c r="BU65" s="8">
        <f>BT65*D65*E65*F65*H65*$BU$9</f>
        <v>0</v>
      </c>
      <c r="BV65" s="8"/>
      <c r="BW65" s="8">
        <f>SUM(BV65*D65*E65*F65*H65*$BW$9)</f>
        <v>0</v>
      </c>
      <c r="BX65" s="8"/>
      <c r="BY65" s="8">
        <f>SUM(BX65*D65*E65*F65*H65*$BY$9)</f>
        <v>0</v>
      </c>
      <c r="BZ65" s="8"/>
      <c r="CA65" s="8">
        <f>SUM(BZ65*D65*E65*F65*H65*$CA$9)</f>
        <v>0</v>
      </c>
      <c r="CB65" s="8"/>
      <c r="CC65" s="8">
        <f>SUM(CB65*D65*E65*F65*H65*$CC$9)</f>
        <v>0</v>
      </c>
      <c r="CD65" s="8"/>
      <c r="CE65" s="8">
        <f>CD65*D65*E65*F65*H65*$CE$9</f>
        <v>0</v>
      </c>
      <c r="CF65" s="6"/>
      <c r="CG65" s="8">
        <f>SUM(CF65*D65*E65*F65*H65*$CG$9)</f>
        <v>0</v>
      </c>
      <c r="CH65" s="8"/>
      <c r="CI65" s="8">
        <f>SUM(CH65*D65*E65*F65*I65*$CI$9)</f>
        <v>0</v>
      </c>
      <c r="CJ65" s="8"/>
      <c r="CK65" s="8">
        <f>SUM(CJ65*D65*E65*F65*I65*$CK$9)</f>
        <v>0</v>
      </c>
      <c r="CL65" s="8"/>
      <c r="CM65" s="8">
        <f>SUM(CL65*D65*E65*F65*I65*$CM$9)</f>
        <v>0</v>
      </c>
      <c r="CN65" s="8"/>
      <c r="CO65" s="8">
        <f>SUM(CN65*D65*E65*F65*I65*$CO$9)</f>
        <v>0</v>
      </c>
      <c r="CP65" s="9"/>
      <c r="CQ65" s="8">
        <f>SUM(CP65*D65*E65*F65*I65*$CQ$9)</f>
        <v>0</v>
      </c>
      <c r="CR65" s="8"/>
      <c r="CS65" s="8">
        <f>SUM(CR65*D65*E65*F65*I65*$CS$9)</f>
        <v>0</v>
      </c>
      <c r="CT65" s="8"/>
      <c r="CU65" s="8">
        <f>SUM(CT65*D65*E65*F65*I65*$CU$9)</f>
        <v>0</v>
      </c>
      <c r="CV65" s="8"/>
      <c r="CW65" s="8">
        <f>SUM(CV65*D65*E65*F65*I65*$CW$9)</f>
        <v>0</v>
      </c>
      <c r="CX65" s="8"/>
      <c r="CY65" s="8">
        <f>SUM(CX65*D65*E65*F65*I65*$CY$9)</f>
        <v>0</v>
      </c>
      <c r="CZ65" s="8"/>
      <c r="DA65" s="8">
        <f>SUM(CZ65*D65*E65*F65*I65*$DA$9)</f>
        <v>0</v>
      </c>
      <c r="DB65" s="8"/>
      <c r="DC65" s="8">
        <f>SUM(DB65*D65*E65*F65*I65*$DC$9)</f>
        <v>0</v>
      </c>
      <c r="DD65" s="8"/>
      <c r="DE65" s="8">
        <f>SUM(DD65*D65*E65*F65*I65*$DE$9)</f>
        <v>0</v>
      </c>
      <c r="DF65" s="8"/>
      <c r="DG65" s="8">
        <f>SUM(DF65*D65*E65*F65*I65*$DG$9)</f>
        <v>0</v>
      </c>
      <c r="DH65" s="8"/>
      <c r="DI65" s="8">
        <f>SUM(DH65*D65*E65*F65*I65*$DI$9)</f>
        <v>0</v>
      </c>
      <c r="DJ65" s="8"/>
      <c r="DK65" s="8">
        <f>SUM(DJ65*D65*E65*F65*I65*$DK$9)</f>
        <v>0</v>
      </c>
      <c r="DL65" s="8"/>
      <c r="DM65" s="8">
        <f>DL65*D65*E65*F65*I65*$DM$9</f>
        <v>0</v>
      </c>
      <c r="DN65" s="9"/>
      <c r="DO65" s="8">
        <f>SUM(DN65*D65*E65*F65*I65*$DO$9)</f>
        <v>0</v>
      </c>
      <c r="DP65" s="8"/>
      <c r="DQ65" s="8">
        <f>SUM(DP65*D65*E65*F65*I65*$DQ$9)</f>
        <v>0</v>
      </c>
      <c r="DR65" s="8"/>
      <c r="DS65" s="8">
        <f>SUM(DR65*D65*E65*F65*J65*$DS$9)</f>
        <v>0</v>
      </c>
      <c r="DT65" s="10"/>
      <c r="DU65" s="8">
        <f>SUM(DT65*D65*E65*F65*K65*$DU$9)</f>
        <v>0</v>
      </c>
      <c r="DV65" s="6"/>
      <c r="DW65" s="8">
        <f>SUM(DV65*D65*E65*F65*H65*$DW$9)</f>
        <v>0</v>
      </c>
      <c r="DX65" s="8"/>
      <c r="DY65" s="8">
        <f>SUM(DX65*D65*E65*F65*H65*$DY$9)</f>
        <v>0</v>
      </c>
      <c r="DZ65" s="8"/>
      <c r="EA65" s="8">
        <f>SUM(DZ65*D65*E65*F65*H65*$EA$9)</f>
        <v>0</v>
      </c>
      <c r="EB65" s="8"/>
      <c r="EC65" s="8">
        <f>SUM(EB65*D65*E65*F65*H65*$EC$9)</f>
        <v>0</v>
      </c>
      <c r="ED65" s="8"/>
      <c r="EE65" s="8">
        <f t="shared" si="62"/>
        <v>0</v>
      </c>
      <c r="EF65" s="9"/>
      <c r="EG65" s="8">
        <f t="shared" si="65"/>
        <v>0</v>
      </c>
      <c r="EH65" s="11">
        <f t="shared" si="66"/>
        <v>105</v>
      </c>
      <c r="EI65" s="11">
        <f t="shared" si="66"/>
        <v>5349565.1999999993</v>
      </c>
      <c r="EJ65" s="84">
        <f t="shared" si="67"/>
        <v>105</v>
      </c>
    </row>
    <row r="66" spans="1:140" s="86" customFormat="1" x14ac:dyDescent="0.25">
      <c r="A66" s="77">
        <v>15</v>
      </c>
      <c r="B66" s="78"/>
      <c r="C66" s="52" t="s">
        <v>208</v>
      </c>
      <c r="D66" s="54">
        <v>11480</v>
      </c>
      <c r="E66" s="48">
        <v>1.05</v>
      </c>
      <c r="F66" s="43">
        <v>1</v>
      </c>
      <c r="G66" s="43"/>
      <c r="H66" s="53">
        <v>1.4</v>
      </c>
      <c r="I66" s="53">
        <v>1.68</v>
      </c>
      <c r="J66" s="53">
        <v>2.23</v>
      </c>
      <c r="K66" s="53">
        <v>2.57</v>
      </c>
      <c r="L66" s="46">
        <f>SUM(L67:L68)</f>
        <v>5</v>
      </c>
      <c r="M66" s="46">
        <f t="shared" ref="M66:DK66" si="502">SUM(M67:M68)</f>
        <v>78752.799999999988</v>
      </c>
      <c r="N66" s="46">
        <f t="shared" si="502"/>
        <v>0</v>
      </c>
      <c r="O66" s="46">
        <f t="shared" si="502"/>
        <v>0</v>
      </c>
      <c r="P66" s="47">
        <f t="shared" si="502"/>
        <v>0</v>
      </c>
      <c r="Q66" s="46">
        <f t="shared" si="502"/>
        <v>0</v>
      </c>
      <c r="R66" s="46">
        <f t="shared" si="502"/>
        <v>0</v>
      </c>
      <c r="S66" s="46">
        <f t="shared" si="502"/>
        <v>0</v>
      </c>
      <c r="T66" s="46">
        <f t="shared" si="502"/>
        <v>0</v>
      </c>
      <c r="U66" s="46">
        <f t="shared" si="502"/>
        <v>0</v>
      </c>
      <c r="V66" s="46">
        <f t="shared" si="502"/>
        <v>0</v>
      </c>
      <c r="W66" s="46">
        <f t="shared" si="502"/>
        <v>0</v>
      </c>
      <c r="X66" s="46">
        <f t="shared" si="502"/>
        <v>105</v>
      </c>
      <c r="Y66" s="46">
        <f t="shared" si="502"/>
        <v>1653808.7999999998</v>
      </c>
      <c r="Z66" s="46">
        <f t="shared" si="502"/>
        <v>27</v>
      </c>
      <c r="AA66" s="46">
        <f t="shared" si="502"/>
        <v>425265.11999999994</v>
      </c>
      <c r="AB66" s="46">
        <f t="shared" si="502"/>
        <v>0</v>
      </c>
      <c r="AC66" s="46">
        <f t="shared" si="502"/>
        <v>0</v>
      </c>
      <c r="AD66" s="47">
        <f t="shared" si="502"/>
        <v>40</v>
      </c>
      <c r="AE66" s="46">
        <f t="shared" si="502"/>
        <v>756026.88</v>
      </c>
      <c r="AF66" s="46">
        <f t="shared" si="502"/>
        <v>131</v>
      </c>
      <c r="AG66" s="46">
        <f t="shared" si="502"/>
        <v>2063323.3599999996</v>
      </c>
      <c r="AH66" s="46">
        <f t="shared" si="502"/>
        <v>4</v>
      </c>
      <c r="AI66" s="46">
        <f t="shared" si="502"/>
        <v>63002.239999999991</v>
      </c>
      <c r="AJ66" s="46">
        <f>SUM(AJ67:AJ68)</f>
        <v>0</v>
      </c>
      <c r="AK66" s="46">
        <f>SUM(AK67:AK68)</f>
        <v>0</v>
      </c>
      <c r="AL66" s="46">
        <f>SUM(AL67:AL68)</f>
        <v>0</v>
      </c>
      <c r="AM66" s="46">
        <f>SUM(AM67:AM68)</f>
        <v>0</v>
      </c>
      <c r="AN66" s="46">
        <f t="shared" si="502"/>
        <v>0</v>
      </c>
      <c r="AO66" s="46">
        <f t="shared" si="502"/>
        <v>0</v>
      </c>
      <c r="AP66" s="46">
        <f t="shared" si="502"/>
        <v>0</v>
      </c>
      <c r="AQ66" s="46">
        <f t="shared" si="502"/>
        <v>0</v>
      </c>
      <c r="AR66" s="46">
        <f t="shared" si="502"/>
        <v>0</v>
      </c>
      <c r="AS66" s="46">
        <f t="shared" si="502"/>
        <v>0</v>
      </c>
      <c r="AT66" s="46">
        <f t="shared" si="502"/>
        <v>0</v>
      </c>
      <c r="AU66" s="46">
        <f>SUM(AU67:AU68)</f>
        <v>0</v>
      </c>
      <c r="AV66" s="46">
        <f t="shared" ref="AV66:CH66" si="503">SUM(AV67:AV68)</f>
        <v>123</v>
      </c>
      <c r="AW66" s="46">
        <f t="shared" si="503"/>
        <v>1937318.88</v>
      </c>
      <c r="AX66" s="46">
        <f t="shared" si="503"/>
        <v>16</v>
      </c>
      <c r="AY66" s="46">
        <f t="shared" si="503"/>
        <v>252008.95999999996</v>
      </c>
      <c r="AZ66" s="46">
        <f t="shared" si="503"/>
        <v>23</v>
      </c>
      <c r="BA66" s="46">
        <f t="shared" si="503"/>
        <v>362262.87999999995</v>
      </c>
      <c r="BB66" s="46">
        <f t="shared" si="503"/>
        <v>200</v>
      </c>
      <c r="BC66" s="46">
        <f t="shared" si="503"/>
        <v>3150112</v>
      </c>
      <c r="BD66" s="46">
        <f t="shared" si="503"/>
        <v>125</v>
      </c>
      <c r="BE66" s="46">
        <f t="shared" si="503"/>
        <v>1968819.9999999998</v>
      </c>
      <c r="BF66" s="46">
        <f t="shared" si="503"/>
        <v>3</v>
      </c>
      <c r="BG66" s="46">
        <f t="shared" si="503"/>
        <v>47251.679999999993</v>
      </c>
      <c r="BH66" s="46">
        <f t="shared" si="503"/>
        <v>52</v>
      </c>
      <c r="BI66" s="46">
        <f t="shared" si="503"/>
        <v>819029.12</v>
      </c>
      <c r="BJ66" s="46">
        <f t="shared" si="503"/>
        <v>0</v>
      </c>
      <c r="BK66" s="46">
        <f t="shared" si="503"/>
        <v>0</v>
      </c>
      <c r="BL66" s="46">
        <f t="shared" si="503"/>
        <v>599</v>
      </c>
      <c r="BM66" s="46">
        <f t="shared" si="503"/>
        <v>9434585.4399999995</v>
      </c>
      <c r="BN66" s="46">
        <f t="shared" si="503"/>
        <v>0</v>
      </c>
      <c r="BO66" s="46">
        <f t="shared" si="503"/>
        <v>0</v>
      </c>
      <c r="BP66" s="46">
        <f t="shared" si="503"/>
        <v>10</v>
      </c>
      <c r="BQ66" s="46">
        <f t="shared" si="503"/>
        <v>157505.59999999998</v>
      </c>
      <c r="BR66" s="46">
        <f t="shared" si="503"/>
        <v>48</v>
      </c>
      <c r="BS66" s="46">
        <f t="shared" si="503"/>
        <v>756026.87999999989</v>
      </c>
      <c r="BT66" s="46">
        <f t="shared" si="503"/>
        <v>25</v>
      </c>
      <c r="BU66" s="46">
        <f t="shared" si="503"/>
        <v>393764</v>
      </c>
      <c r="BV66" s="46">
        <f t="shared" si="503"/>
        <v>7</v>
      </c>
      <c r="BW66" s="46">
        <f t="shared" si="503"/>
        <v>110253.92</v>
      </c>
      <c r="BX66" s="46">
        <f t="shared" si="503"/>
        <v>11</v>
      </c>
      <c r="BY66" s="46">
        <f t="shared" si="503"/>
        <v>173256.15999999997</v>
      </c>
      <c r="BZ66" s="46">
        <f t="shared" si="503"/>
        <v>13</v>
      </c>
      <c r="CA66" s="46">
        <f t="shared" si="503"/>
        <v>204757.28</v>
      </c>
      <c r="CB66" s="46">
        <f t="shared" si="503"/>
        <v>9</v>
      </c>
      <c r="CC66" s="46">
        <f t="shared" si="503"/>
        <v>141755.03999999998</v>
      </c>
      <c r="CD66" s="46">
        <f t="shared" si="503"/>
        <v>23</v>
      </c>
      <c r="CE66" s="46">
        <f t="shared" si="503"/>
        <v>362262.87999999995</v>
      </c>
      <c r="CF66" s="46">
        <f t="shared" si="503"/>
        <v>120</v>
      </c>
      <c r="CG66" s="46">
        <f t="shared" si="503"/>
        <v>1890067.2</v>
      </c>
      <c r="CH66" s="46">
        <f t="shared" si="503"/>
        <v>55</v>
      </c>
      <c r="CI66" s="46">
        <f t="shared" si="502"/>
        <v>1039536.96</v>
      </c>
      <c r="CJ66" s="46">
        <f>SUM(CJ67:CJ68)</f>
        <v>29</v>
      </c>
      <c r="CK66" s="46">
        <f>SUM(CK67:CK68)</f>
        <v>548119.4879999999</v>
      </c>
      <c r="CL66" s="46">
        <f>SUM(CL67:CL68)</f>
        <v>9</v>
      </c>
      <c r="CM66" s="46">
        <f>SUM(CM67:CM68)</f>
        <v>170106.04799999998</v>
      </c>
      <c r="CN66" s="46">
        <f t="shared" si="502"/>
        <v>56</v>
      </c>
      <c r="CO66" s="46">
        <f t="shared" si="502"/>
        <v>1058437.632</v>
      </c>
      <c r="CP66" s="47">
        <f>SUM(CP67:CP68)</f>
        <v>200</v>
      </c>
      <c r="CQ66" s="46">
        <f>SUM(CQ67:CQ68)</f>
        <v>3780134.4</v>
      </c>
      <c r="CR66" s="46">
        <f t="shared" si="502"/>
        <v>0</v>
      </c>
      <c r="CS66" s="46">
        <f t="shared" si="502"/>
        <v>0</v>
      </c>
      <c r="CT66" s="46">
        <f>SUM(CT67:CT68)</f>
        <v>10</v>
      </c>
      <c r="CU66" s="46">
        <f>SUM(CU67:CU68)</f>
        <v>189006.72</v>
      </c>
      <c r="CV66" s="46">
        <f>SUM(CV67:CV68)</f>
        <v>44</v>
      </c>
      <c r="CW66" s="46">
        <f>SUM(CW67:CW68)</f>
        <v>831629.56799999997</v>
      </c>
      <c r="CX66" s="46">
        <f t="shared" si="502"/>
        <v>140</v>
      </c>
      <c r="CY66" s="46">
        <f t="shared" si="502"/>
        <v>2646094.08</v>
      </c>
      <c r="CZ66" s="46">
        <f t="shared" si="502"/>
        <v>10</v>
      </c>
      <c r="DA66" s="46">
        <f t="shared" si="502"/>
        <v>189006.72</v>
      </c>
      <c r="DB66" s="46">
        <f t="shared" si="502"/>
        <v>44</v>
      </c>
      <c r="DC66" s="46">
        <f t="shared" si="502"/>
        <v>831629.56799999997</v>
      </c>
      <c r="DD66" s="46">
        <f t="shared" si="502"/>
        <v>20</v>
      </c>
      <c r="DE66" s="46">
        <f t="shared" si="502"/>
        <v>378013.44</v>
      </c>
      <c r="DF66" s="46">
        <f t="shared" si="502"/>
        <v>20</v>
      </c>
      <c r="DG66" s="46">
        <f t="shared" si="502"/>
        <v>378013.44</v>
      </c>
      <c r="DH66" s="46">
        <f t="shared" si="502"/>
        <v>108</v>
      </c>
      <c r="DI66" s="46">
        <f t="shared" si="502"/>
        <v>2041272.5759999999</v>
      </c>
      <c r="DJ66" s="46">
        <f t="shared" si="502"/>
        <v>20</v>
      </c>
      <c r="DK66" s="46">
        <f t="shared" si="502"/>
        <v>378013.44</v>
      </c>
      <c r="DL66" s="46">
        <f t="shared" ref="DL66:EI66" si="504">SUM(DL67:DL68)</f>
        <v>1</v>
      </c>
      <c r="DM66" s="46">
        <f t="shared" si="504"/>
        <v>18900.671999999999</v>
      </c>
      <c r="DN66" s="47">
        <f t="shared" si="504"/>
        <v>10</v>
      </c>
      <c r="DO66" s="46">
        <f t="shared" si="504"/>
        <v>189006.72</v>
      </c>
      <c r="DP66" s="46">
        <f t="shared" si="504"/>
        <v>0</v>
      </c>
      <c r="DQ66" s="46">
        <f t="shared" si="504"/>
        <v>0</v>
      </c>
      <c r="DR66" s="46">
        <f t="shared" si="504"/>
        <v>1</v>
      </c>
      <c r="DS66" s="46">
        <f t="shared" si="504"/>
        <v>25088.392</v>
      </c>
      <c r="DT66" s="46">
        <f t="shared" si="504"/>
        <v>45</v>
      </c>
      <c r="DU66" s="46">
        <f t="shared" si="504"/>
        <v>1301108.76</v>
      </c>
      <c r="DV66" s="46">
        <f t="shared" si="504"/>
        <v>0</v>
      </c>
      <c r="DW66" s="46">
        <f t="shared" si="504"/>
        <v>0</v>
      </c>
      <c r="DX66" s="46">
        <f t="shared" si="504"/>
        <v>2</v>
      </c>
      <c r="DY66" s="46">
        <f t="shared" si="504"/>
        <v>31501.119999999995</v>
      </c>
      <c r="DZ66" s="46">
        <f t="shared" si="504"/>
        <v>14</v>
      </c>
      <c r="EA66" s="46">
        <f t="shared" si="504"/>
        <v>220507.84</v>
      </c>
      <c r="EB66" s="46">
        <f t="shared" si="504"/>
        <v>0</v>
      </c>
      <c r="EC66" s="46">
        <f t="shared" si="504"/>
        <v>0</v>
      </c>
      <c r="ED66" s="46">
        <f t="shared" si="504"/>
        <v>0</v>
      </c>
      <c r="EE66" s="46">
        <f t="shared" si="504"/>
        <v>0</v>
      </c>
      <c r="EF66" s="46">
        <f t="shared" si="504"/>
        <v>0</v>
      </c>
      <c r="EG66" s="46">
        <f t="shared" si="504"/>
        <v>0</v>
      </c>
      <c r="EH66" s="46">
        <f t="shared" si="504"/>
        <v>2557</v>
      </c>
      <c r="EI66" s="46">
        <f t="shared" si="504"/>
        <v>43446344.703999989</v>
      </c>
      <c r="EJ66" s="84"/>
    </row>
    <row r="67" spans="1:140" s="84" customFormat="1" ht="30" x14ac:dyDescent="0.25">
      <c r="A67" s="55"/>
      <c r="B67" s="57">
        <v>37</v>
      </c>
      <c r="C67" s="20" t="s">
        <v>209</v>
      </c>
      <c r="D67" s="21">
        <v>11480</v>
      </c>
      <c r="E67" s="7">
        <v>0.98</v>
      </c>
      <c r="F67" s="58">
        <v>1</v>
      </c>
      <c r="G67" s="58"/>
      <c r="H67" s="21">
        <v>1.4</v>
      </c>
      <c r="I67" s="21">
        <v>1.68</v>
      </c>
      <c r="J67" s="21">
        <v>2.23</v>
      </c>
      <c r="K67" s="21">
        <v>2.57</v>
      </c>
      <c r="L67" s="8">
        <v>5</v>
      </c>
      <c r="M67" s="8">
        <f t="shared" si="63"/>
        <v>78752.799999999988</v>
      </c>
      <c r="N67" s="8"/>
      <c r="O67" s="8">
        <f>N67*D67*E67*F67*H67*$O$9</f>
        <v>0</v>
      </c>
      <c r="P67" s="9"/>
      <c r="Q67" s="8">
        <f>P67*D67*E67*F67*H67*$Q$9</f>
        <v>0</v>
      </c>
      <c r="R67" s="8"/>
      <c r="S67" s="8">
        <f>SUM(R67*D67*E67*F67*H67*$S$9)</f>
        <v>0</v>
      </c>
      <c r="T67" s="8"/>
      <c r="U67" s="8">
        <f>SUM(T67*D67*E67*F67*H67*$U$9)</f>
        <v>0</v>
      </c>
      <c r="V67" s="8"/>
      <c r="W67" s="8">
        <f t="shared" si="64"/>
        <v>0</v>
      </c>
      <c r="X67" s="8">
        <v>105</v>
      </c>
      <c r="Y67" s="8">
        <f>SUM(X67*D67*E67*F67*H67*$Y$9)</f>
        <v>1653808.7999999998</v>
      </c>
      <c r="Z67" s="8">
        <v>27</v>
      </c>
      <c r="AA67" s="8">
        <f>SUM(Z67*D67*E67*F67*H67*$AA$9)</f>
        <v>425265.11999999994</v>
      </c>
      <c r="AB67" s="8"/>
      <c r="AC67" s="8">
        <f>SUM(AB67*D67*E67*F67*I67*$AC$9)</f>
        <v>0</v>
      </c>
      <c r="AD67" s="9">
        <v>40</v>
      </c>
      <c r="AE67" s="8">
        <f>SUM(AD67*D67*E67*F67*I67*$AE$9)</f>
        <v>756026.88</v>
      </c>
      <c r="AF67" s="8">
        <v>131</v>
      </c>
      <c r="AG67" s="8">
        <f>SUM(AF67*D67*E67*F67*H67*$AG$9)</f>
        <v>2063323.3599999996</v>
      </c>
      <c r="AH67" s="8">
        <v>4</v>
      </c>
      <c r="AI67" s="8">
        <f>SUM(AH67*D67*E67*F67*H67*$AI$9)</f>
        <v>63002.239999999991</v>
      </c>
      <c r="AJ67" s="8"/>
      <c r="AK67" s="8">
        <f>SUM(AJ67*D67*E67*F67*H67*$AK$9)</f>
        <v>0</v>
      </c>
      <c r="AL67" s="8"/>
      <c r="AM67" s="8">
        <f>SUM(AL67*D67*E67*F67*H67*$AM$9)</f>
        <v>0</v>
      </c>
      <c r="AN67" s="8"/>
      <c r="AO67" s="8">
        <f>SUM(D67*E67*F67*H67*AN67*$AO$9)</f>
        <v>0</v>
      </c>
      <c r="AP67" s="8"/>
      <c r="AQ67" s="8">
        <f>SUM(AP67*D67*E67*F67*H67*$AQ$9)</f>
        <v>0</v>
      </c>
      <c r="AR67" s="8"/>
      <c r="AS67" s="8">
        <f>SUM(AR67*D67*E67*F67*H67*$AS$9)</f>
        <v>0</v>
      </c>
      <c r="AT67" s="8"/>
      <c r="AU67" s="8">
        <f>SUM(AT67*D67*E67*F67*H67*$AU$9)</f>
        <v>0</v>
      </c>
      <c r="AV67" s="8">
        <v>123</v>
      </c>
      <c r="AW67" s="8">
        <f>SUM(AV67*D67*E67*F67*H67*$AW$9)</f>
        <v>1937318.88</v>
      </c>
      <c r="AX67" s="9">
        <v>16</v>
      </c>
      <c r="AY67" s="8">
        <f>SUM(AX67*D67*E67*F67*H67*$AY$9)</f>
        <v>252008.95999999996</v>
      </c>
      <c r="AZ67" s="8">
        <v>23</v>
      </c>
      <c r="BA67" s="8">
        <f>SUM(AZ67*D67*E67*F67*H67*$BA$9)</f>
        <v>362262.87999999995</v>
      </c>
      <c r="BB67" s="8">
        <v>200</v>
      </c>
      <c r="BC67" s="8">
        <f>SUM(BB67*D67*E67*F67*H67*$BC$9)</f>
        <v>3150112</v>
      </c>
      <c r="BD67" s="8">
        <v>125</v>
      </c>
      <c r="BE67" s="8">
        <f>BD67*D67*E67*F67*H67*$BE$9</f>
        <v>1968819.9999999998</v>
      </c>
      <c r="BF67" s="8">
        <v>3</v>
      </c>
      <c r="BG67" s="8">
        <f>BF67*D67*E67*F67*H67*$BG$9</f>
        <v>47251.679999999993</v>
      </c>
      <c r="BH67" s="8">
        <v>52</v>
      </c>
      <c r="BI67" s="8">
        <f>BH67*D67*E67*F67*H67*$BI$9</f>
        <v>819029.12</v>
      </c>
      <c r="BJ67" s="8"/>
      <c r="BK67" s="8">
        <f>SUM(BJ67*D67*E67*F67*H67*$BK$9)</f>
        <v>0</v>
      </c>
      <c r="BL67" s="8">
        <v>599</v>
      </c>
      <c r="BM67" s="8">
        <f>SUM(BL67*D67*E67*F67*H67*$BM$9)</f>
        <v>9434585.4399999995</v>
      </c>
      <c r="BN67" s="8"/>
      <c r="BO67" s="8">
        <f>SUM(BN67*D67*E67*F67*H67*$BO$9)</f>
        <v>0</v>
      </c>
      <c r="BP67" s="8">
        <v>10</v>
      </c>
      <c r="BQ67" s="8">
        <f>SUM(BP67*D67*E67*F67*H67*$BQ$9)</f>
        <v>157505.59999999998</v>
      </c>
      <c r="BR67" s="8">
        <v>48</v>
      </c>
      <c r="BS67" s="8">
        <f>SUM(BR67*D67*E67*F67*H67*$BS$9)</f>
        <v>756026.87999999989</v>
      </c>
      <c r="BT67" s="8">
        <v>25</v>
      </c>
      <c r="BU67" s="8">
        <f>BT67*D67*E67*F67*H67*$BU$9</f>
        <v>393764</v>
      </c>
      <c r="BV67" s="8">
        <v>7</v>
      </c>
      <c r="BW67" s="8">
        <f>SUM(BV67*D67*E67*F67*H67*$BW$9)</f>
        <v>110253.92</v>
      </c>
      <c r="BX67" s="8">
        <v>11</v>
      </c>
      <c r="BY67" s="8">
        <f>SUM(BX67*D67*E67*F67*H67*$BY$9)</f>
        <v>173256.15999999997</v>
      </c>
      <c r="BZ67" s="8">
        <v>13</v>
      </c>
      <c r="CA67" s="8">
        <f>SUM(BZ67*D67*E67*F67*H67*$CA$9)</f>
        <v>204757.28</v>
      </c>
      <c r="CB67" s="8">
        <v>9</v>
      </c>
      <c r="CC67" s="8">
        <f>SUM(CB67*D67*E67*F67*H67*$CC$9)</f>
        <v>141755.03999999998</v>
      </c>
      <c r="CD67" s="8">
        <v>23</v>
      </c>
      <c r="CE67" s="8">
        <f>CD67*D67*E67*F67*H67*$CE$9</f>
        <v>362262.87999999995</v>
      </c>
      <c r="CF67" s="8">
        <v>120</v>
      </c>
      <c r="CG67" s="8">
        <f>SUM(CF67*D67*E67*F67*H67*$CG$9)</f>
        <v>1890067.2</v>
      </c>
      <c r="CH67" s="8">
        <v>55</v>
      </c>
      <c r="CI67" s="8">
        <f>SUM(CH67*D67*E67*F67*I67*$CI$9)</f>
        <v>1039536.96</v>
      </c>
      <c r="CJ67" s="8">
        <v>29</v>
      </c>
      <c r="CK67" s="8">
        <f>SUM(CJ67*D67*E67*F67*I67*$CK$9)</f>
        <v>548119.4879999999</v>
      </c>
      <c r="CL67" s="8">
        <v>9</v>
      </c>
      <c r="CM67" s="8">
        <f>SUM(CL67*D67*E67*F67*I67*$CM$9)</f>
        <v>170106.04799999998</v>
      </c>
      <c r="CN67" s="8">
        <v>56</v>
      </c>
      <c r="CO67" s="8">
        <f>SUM(CN67*D67*E67*F67*I67*$CO$9)</f>
        <v>1058437.632</v>
      </c>
      <c r="CP67" s="9">
        <v>200</v>
      </c>
      <c r="CQ67" s="8">
        <f>SUM(CP67*D67*E67*F67*I67*$CQ$9)</f>
        <v>3780134.4</v>
      </c>
      <c r="CR67" s="8"/>
      <c r="CS67" s="8">
        <f>SUM(CR67*D67*E67*F67*I67*$CS$9)</f>
        <v>0</v>
      </c>
      <c r="CT67" s="8">
        <v>10</v>
      </c>
      <c r="CU67" s="8">
        <f>SUM(CT67*D67*E67*F67*I67*$CU$9)</f>
        <v>189006.72</v>
      </c>
      <c r="CV67" s="8">
        <v>44</v>
      </c>
      <c r="CW67" s="8">
        <f>SUM(CV67*D67*E67*F67*I67*$CW$9)</f>
        <v>831629.56799999997</v>
      </c>
      <c r="CX67" s="8">
        <v>140</v>
      </c>
      <c r="CY67" s="8">
        <f>SUM(CX67*D67*E67*F67*I67*$CY$9)</f>
        <v>2646094.08</v>
      </c>
      <c r="CZ67" s="8">
        <v>10</v>
      </c>
      <c r="DA67" s="8">
        <f>SUM(CZ67*D67*E67*F67*I67*$DA$9)</f>
        <v>189006.72</v>
      </c>
      <c r="DB67" s="8">
        <v>44</v>
      </c>
      <c r="DC67" s="8">
        <f>SUM(DB67*D67*E67*F67*I67*$DC$9)</f>
        <v>831629.56799999997</v>
      </c>
      <c r="DD67" s="8">
        <v>20</v>
      </c>
      <c r="DE67" s="8">
        <f>SUM(DD67*D67*E67*F67*I67*$DE$9)</f>
        <v>378013.44</v>
      </c>
      <c r="DF67" s="8">
        <v>20</v>
      </c>
      <c r="DG67" s="8">
        <f>SUM(DF67*D67*E67*F67*I67*$DG$9)</f>
        <v>378013.44</v>
      </c>
      <c r="DH67" s="8">
        <v>108</v>
      </c>
      <c r="DI67" s="8">
        <f>SUM(DH67*D67*E67*F67*I67*$DI$9)</f>
        <v>2041272.5759999999</v>
      </c>
      <c r="DJ67" s="8">
        <v>20</v>
      </c>
      <c r="DK67" s="8">
        <f>SUM(DJ67*D67*E67*F67*I67*$DK$9)</f>
        <v>378013.44</v>
      </c>
      <c r="DL67" s="8">
        <v>1</v>
      </c>
      <c r="DM67" s="8">
        <f>DL67*D67*E67*F67*I67*$DM$9</f>
        <v>18900.671999999999</v>
      </c>
      <c r="DN67" s="9">
        <v>10</v>
      </c>
      <c r="DO67" s="8">
        <f>SUM(DN67*D67*E67*F67*I67*$DO$9)</f>
        <v>189006.72</v>
      </c>
      <c r="DP67" s="8"/>
      <c r="DQ67" s="8">
        <f>SUM(DP67*D67*E67*F67*I67*$DQ$9)</f>
        <v>0</v>
      </c>
      <c r="DR67" s="8">
        <v>1</v>
      </c>
      <c r="DS67" s="8">
        <f>SUM(DR67*D67*E67*F67*J67*$DS$9)</f>
        <v>25088.392</v>
      </c>
      <c r="DT67" s="10">
        <v>45</v>
      </c>
      <c r="DU67" s="8">
        <f>SUM(DT67*D67*E67*F67*K67*$DU$9)</f>
        <v>1301108.76</v>
      </c>
      <c r="DV67" s="8"/>
      <c r="DW67" s="8">
        <f>SUM(DV67*D67*E67*F67*H67*$DW$9)</f>
        <v>0</v>
      </c>
      <c r="DX67" s="8">
        <v>2</v>
      </c>
      <c r="DY67" s="8">
        <f>SUM(DX67*D67*E67*F67*H67*$DY$9)</f>
        <v>31501.119999999995</v>
      </c>
      <c r="DZ67" s="8">
        <v>14</v>
      </c>
      <c r="EA67" s="8">
        <f>SUM(DZ67*D67*E67*F67*H67*$EA$9)</f>
        <v>220507.84</v>
      </c>
      <c r="EB67" s="8"/>
      <c r="EC67" s="8">
        <f>SUM(EB67*D67*E67*F67*H67*$EC$9)</f>
        <v>0</v>
      </c>
      <c r="ED67" s="8"/>
      <c r="EE67" s="8">
        <f t="shared" si="62"/>
        <v>0</v>
      </c>
      <c r="EF67" s="9"/>
      <c r="EG67" s="8">
        <f t="shared" si="65"/>
        <v>0</v>
      </c>
      <c r="EH67" s="11">
        <f t="shared" si="66"/>
        <v>2557</v>
      </c>
      <c r="EI67" s="11">
        <f t="shared" si="66"/>
        <v>43446344.703999989</v>
      </c>
      <c r="EJ67" s="84">
        <f t="shared" si="67"/>
        <v>2557</v>
      </c>
    </row>
    <row r="68" spans="1:140" s="86" customFormat="1" ht="45" x14ac:dyDescent="0.25">
      <c r="A68" s="55"/>
      <c r="B68" s="57">
        <v>38</v>
      </c>
      <c r="C68" s="20" t="s">
        <v>210</v>
      </c>
      <c r="D68" s="21">
        <v>11480</v>
      </c>
      <c r="E68" s="7">
        <v>2.79</v>
      </c>
      <c r="F68" s="58">
        <v>1</v>
      </c>
      <c r="G68" s="58"/>
      <c r="H68" s="21">
        <v>1.4</v>
      </c>
      <c r="I68" s="21">
        <v>1.68</v>
      </c>
      <c r="J68" s="21">
        <v>2.23</v>
      </c>
      <c r="K68" s="21">
        <v>2.57</v>
      </c>
      <c r="L68" s="8"/>
      <c r="M68" s="8">
        <f t="shared" si="63"/>
        <v>0</v>
      </c>
      <c r="N68" s="8"/>
      <c r="O68" s="8">
        <f>N68*D68*E68*F68*H68*$O$9</f>
        <v>0</v>
      </c>
      <c r="P68" s="9"/>
      <c r="Q68" s="8">
        <f>P68*D68*E68*F68*H68*$Q$9</f>
        <v>0</v>
      </c>
      <c r="R68" s="8"/>
      <c r="S68" s="8">
        <f>SUM(R68*D68*E68*F68*H68*$S$9)</f>
        <v>0</v>
      </c>
      <c r="T68" s="8"/>
      <c r="U68" s="8">
        <f>SUM(T68*D68*E68*F68*H68*$U$9)</f>
        <v>0</v>
      </c>
      <c r="V68" s="8"/>
      <c r="W68" s="8">
        <f t="shared" si="64"/>
        <v>0</v>
      </c>
      <c r="X68" s="8"/>
      <c r="Y68" s="8">
        <f>SUM(X68*D68*E68*F68*H68*$Y$9)</f>
        <v>0</v>
      </c>
      <c r="Z68" s="8"/>
      <c r="AA68" s="8">
        <f>SUM(Z68*D68*E68*F68*H68*$AA$9)</f>
        <v>0</v>
      </c>
      <c r="AB68" s="8"/>
      <c r="AC68" s="8">
        <f>SUM(AB68*D68*E68*F68*I68*$AC$9)</f>
        <v>0</v>
      </c>
      <c r="AD68" s="9"/>
      <c r="AE68" s="8">
        <f>SUM(AD68*D68*E68*F68*I68*$AE$9)</f>
        <v>0</v>
      </c>
      <c r="AF68" s="8"/>
      <c r="AG68" s="8">
        <f>SUM(AF68*D68*E68*F68*H68*$AG$9)</f>
        <v>0</v>
      </c>
      <c r="AH68" s="8"/>
      <c r="AI68" s="8">
        <f>SUM(AH68*D68*E68*F68*H68*$AI$9)</f>
        <v>0</v>
      </c>
      <c r="AJ68" s="8"/>
      <c r="AK68" s="8">
        <f>SUM(AJ68*D68*E68*F68*H68*$AK$9)</f>
        <v>0</v>
      </c>
      <c r="AL68" s="6"/>
      <c r="AM68" s="8">
        <f>SUM(AL68*D68*E68*F68*H68*$AM$9)</f>
        <v>0</v>
      </c>
      <c r="AN68" s="8"/>
      <c r="AO68" s="8">
        <f>SUM(D68*E68*F68*H68*AN68*$AO$9)</f>
        <v>0</v>
      </c>
      <c r="AP68" s="8"/>
      <c r="AQ68" s="8">
        <f>SUM(AP68*D68*E68*F68*H68*$AQ$9)</f>
        <v>0</v>
      </c>
      <c r="AR68" s="8"/>
      <c r="AS68" s="8">
        <f>SUM(AR68*D68*E68*F68*H68*$AS$9)</f>
        <v>0</v>
      </c>
      <c r="AT68" s="8"/>
      <c r="AU68" s="8">
        <f>SUM(AT68*D68*E68*F68*H68*$AU$9)</f>
        <v>0</v>
      </c>
      <c r="AV68" s="8"/>
      <c r="AW68" s="8">
        <f>SUM(AV68*D68*E68*F68*H68*$AW$9)</f>
        <v>0</v>
      </c>
      <c r="AX68" s="8"/>
      <c r="AY68" s="8">
        <f>SUM(AX68*D68*E68*F68*H68*$AY$9)</f>
        <v>0</v>
      </c>
      <c r="AZ68" s="8"/>
      <c r="BA68" s="8">
        <f>SUM(AZ68*D68*E68*F68*H68*$BA$9)</f>
        <v>0</v>
      </c>
      <c r="BB68" s="8"/>
      <c r="BC68" s="8">
        <f>SUM(BB68*D68*E68*F68*H68*$BC$9)</f>
        <v>0</v>
      </c>
      <c r="BD68" s="8"/>
      <c r="BE68" s="8">
        <f>BD68*D68*E68*F68*H68*$BE$9</f>
        <v>0</v>
      </c>
      <c r="BF68" s="8"/>
      <c r="BG68" s="8">
        <f>BF68*D68*E68*F68*H68*$BG$9</f>
        <v>0</v>
      </c>
      <c r="BH68" s="8"/>
      <c r="BI68" s="8">
        <f>BH68*D68*E68*F68*H68*$BI$9</f>
        <v>0</v>
      </c>
      <c r="BJ68" s="8"/>
      <c r="BK68" s="8">
        <f>SUM(BJ68*D68*E68*F68*H68*$BK$9)</f>
        <v>0</v>
      </c>
      <c r="BL68" s="8"/>
      <c r="BM68" s="8">
        <f>SUM(BL68*D68*E68*F68*H68*$BM$9)</f>
        <v>0</v>
      </c>
      <c r="BN68" s="8"/>
      <c r="BO68" s="8">
        <f>SUM(BN68*D68*E68*F68*H68*$BO$9)</f>
        <v>0</v>
      </c>
      <c r="BP68" s="8"/>
      <c r="BQ68" s="8">
        <f>SUM(BP68*D68*E68*F68*H68*$BQ$9)</f>
        <v>0</v>
      </c>
      <c r="BR68" s="8"/>
      <c r="BS68" s="8">
        <f>SUM(BR68*D68*E68*F68*H68*$BS$9)</f>
        <v>0</v>
      </c>
      <c r="BT68" s="8"/>
      <c r="BU68" s="8">
        <f>BT68*D68*E68*F68*H68*$BU$9</f>
        <v>0</v>
      </c>
      <c r="BV68" s="8"/>
      <c r="BW68" s="8">
        <f>SUM(BV68*D68*E68*F68*H68*$BW$9)</f>
        <v>0</v>
      </c>
      <c r="BX68" s="8"/>
      <c r="BY68" s="8">
        <f>SUM(BX68*D68*E68*F68*H68*$BY$9)</f>
        <v>0</v>
      </c>
      <c r="BZ68" s="8"/>
      <c r="CA68" s="8">
        <f>SUM(BZ68*D68*E68*F68*H68*$CA$9)</f>
        <v>0</v>
      </c>
      <c r="CB68" s="8"/>
      <c r="CC68" s="8">
        <f>SUM(CB68*D68*E68*F68*H68*$CC$9)</f>
        <v>0</v>
      </c>
      <c r="CD68" s="8"/>
      <c r="CE68" s="8">
        <f>CD68*D68*E68*F68*H68*$CE$9</f>
        <v>0</v>
      </c>
      <c r="CF68" s="8"/>
      <c r="CG68" s="8">
        <f>SUM(CF68*D68*E68*F68*H68*$CG$9)</f>
        <v>0</v>
      </c>
      <c r="CH68" s="8"/>
      <c r="CI68" s="8">
        <f>SUM(CH68*D68*E68*F68*I68*$CI$9)</f>
        <v>0</v>
      </c>
      <c r="CJ68" s="8"/>
      <c r="CK68" s="8">
        <f>SUM(CJ68*D68*E68*F68*I68*$CK$9)</f>
        <v>0</v>
      </c>
      <c r="CL68" s="8"/>
      <c r="CM68" s="8">
        <f>SUM(CL68*D68*E68*F68*I68*$CM$9)</f>
        <v>0</v>
      </c>
      <c r="CN68" s="8"/>
      <c r="CO68" s="8">
        <f>SUM(CN68*D68*E68*F68*I68*$CO$9)</f>
        <v>0</v>
      </c>
      <c r="CP68" s="9"/>
      <c r="CQ68" s="8">
        <f>SUM(CP68*D68*E68*F68*I68*$CQ$9)</f>
        <v>0</v>
      </c>
      <c r="CR68" s="8"/>
      <c r="CS68" s="8">
        <f>SUM(CR68*D68*E68*F68*I68*$CS$9)</f>
        <v>0</v>
      </c>
      <c r="CT68" s="8"/>
      <c r="CU68" s="8">
        <f>SUM(CT68*D68*E68*F68*I68*$CU$9)</f>
        <v>0</v>
      </c>
      <c r="CV68" s="8"/>
      <c r="CW68" s="8">
        <f>SUM(CV68*D68*E68*F68*I68*$CW$9)</f>
        <v>0</v>
      </c>
      <c r="CX68" s="8"/>
      <c r="CY68" s="8">
        <f>SUM(CX68*D68*E68*F68*I68*$CY$9)</f>
        <v>0</v>
      </c>
      <c r="CZ68" s="8"/>
      <c r="DA68" s="8">
        <f>SUM(CZ68*D68*E68*F68*I68*$DA$9)</f>
        <v>0</v>
      </c>
      <c r="DB68" s="8"/>
      <c r="DC68" s="8">
        <f>SUM(DB68*D68*E68*F68*I68*$DC$9)</f>
        <v>0</v>
      </c>
      <c r="DD68" s="8"/>
      <c r="DE68" s="8">
        <f>SUM(DD68*D68*E68*F68*I68*$DE$9)</f>
        <v>0</v>
      </c>
      <c r="DF68" s="8"/>
      <c r="DG68" s="8">
        <f>SUM(DF68*D68*E68*F68*I68*$DG$9)</f>
        <v>0</v>
      </c>
      <c r="DH68" s="8"/>
      <c r="DI68" s="8">
        <f>SUM(DH68*D68*E68*F68*I68*$DI$9)</f>
        <v>0</v>
      </c>
      <c r="DJ68" s="8"/>
      <c r="DK68" s="8">
        <f>SUM(DJ68*D68*E68*F68*I68*$DK$9)</f>
        <v>0</v>
      </c>
      <c r="DL68" s="8"/>
      <c r="DM68" s="8">
        <f>DL68*D68*E68*F68*I68*$DM$9</f>
        <v>0</v>
      </c>
      <c r="DN68" s="9"/>
      <c r="DO68" s="8">
        <f>SUM(DN68*D68*E68*F68*I68*$DO$9)</f>
        <v>0</v>
      </c>
      <c r="DP68" s="8"/>
      <c r="DQ68" s="8">
        <f>SUM(DP68*D68*E68*F68*I68*$DQ$9)</f>
        <v>0</v>
      </c>
      <c r="DR68" s="8"/>
      <c r="DS68" s="8">
        <f>SUM(DR68*D68*E68*F68*J68*$DS$9)</f>
        <v>0</v>
      </c>
      <c r="DT68" s="10"/>
      <c r="DU68" s="8">
        <f>SUM(DT68*D68*E68*F68*K68*$DU$9)</f>
        <v>0</v>
      </c>
      <c r="DV68" s="6"/>
      <c r="DW68" s="8">
        <f>SUM(DV68*D68*E68*F68*H68*$DW$9)</f>
        <v>0</v>
      </c>
      <c r="DX68" s="8"/>
      <c r="DY68" s="8">
        <f>SUM(DX68*D68*E68*F68*H68*$DY$9)</f>
        <v>0</v>
      </c>
      <c r="DZ68" s="8"/>
      <c r="EA68" s="8">
        <f>SUM(DZ68*D68*E68*F68*H68*$EA$9)</f>
        <v>0</v>
      </c>
      <c r="EB68" s="8"/>
      <c r="EC68" s="8">
        <f>SUM(EB68*D68*E68*F68*H68*$EC$9)</f>
        <v>0</v>
      </c>
      <c r="ED68" s="8"/>
      <c r="EE68" s="8">
        <f t="shared" si="62"/>
        <v>0</v>
      </c>
      <c r="EF68" s="9"/>
      <c r="EG68" s="8">
        <f t="shared" si="65"/>
        <v>0</v>
      </c>
      <c r="EH68" s="11">
        <f t="shared" si="66"/>
        <v>0</v>
      </c>
      <c r="EI68" s="11">
        <f t="shared" si="66"/>
        <v>0</v>
      </c>
      <c r="EJ68" s="84">
        <f t="shared" si="67"/>
        <v>0</v>
      </c>
    </row>
    <row r="69" spans="1:140" s="86" customFormat="1" x14ac:dyDescent="0.25">
      <c r="A69" s="77">
        <v>16</v>
      </c>
      <c r="B69" s="78"/>
      <c r="C69" s="102" t="s">
        <v>211</v>
      </c>
      <c r="D69" s="54">
        <v>11480</v>
      </c>
      <c r="E69" s="48">
        <v>1.06</v>
      </c>
      <c r="F69" s="43">
        <v>1</v>
      </c>
      <c r="G69" s="43"/>
      <c r="H69" s="53">
        <v>1.4</v>
      </c>
      <c r="I69" s="53">
        <v>1.68</v>
      </c>
      <c r="J69" s="53">
        <v>2.23</v>
      </c>
      <c r="K69" s="53">
        <v>2.57</v>
      </c>
      <c r="L69" s="46">
        <f>SUM(L70:L71)</f>
        <v>60</v>
      </c>
      <c r="M69" s="46">
        <f t="shared" ref="M69:DK69" si="505">SUM(M70:M71)</f>
        <v>906460.79999999993</v>
      </c>
      <c r="N69" s="46">
        <f t="shared" si="505"/>
        <v>0</v>
      </c>
      <c r="O69" s="46">
        <f t="shared" si="505"/>
        <v>0</v>
      </c>
      <c r="P69" s="47">
        <f t="shared" si="505"/>
        <v>0</v>
      </c>
      <c r="Q69" s="46">
        <f t="shared" si="505"/>
        <v>0</v>
      </c>
      <c r="R69" s="46">
        <f t="shared" si="505"/>
        <v>0</v>
      </c>
      <c r="S69" s="46">
        <f t="shared" si="505"/>
        <v>0</v>
      </c>
      <c r="T69" s="46">
        <f t="shared" si="505"/>
        <v>0</v>
      </c>
      <c r="U69" s="46">
        <f t="shared" si="505"/>
        <v>0</v>
      </c>
      <c r="V69" s="46">
        <f t="shared" si="505"/>
        <v>0</v>
      </c>
      <c r="W69" s="46">
        <f t="shared" si="505"/>
        <v>0</v>
      </c>
      <c r="X69" s="46">
        <f t="shared" si="505"/>
        <v>435</v>
      </c>
      <c r="Y69" s="46">
        <f t="shared" si="505"/>
        <v>6571840.7999999998</v>
      </c>
      <c r="Z69" s="46">
        <f t="shared" si="505"/>
        <v>593</v>
      </c>
      <c r="AA69" s="46">
        <f t="shared" si="505"/>
        <v>8958854.2399999984</v>
      </c>
      <c r="AB69" s="46">
        <f t="shared" si="505"/>
        <v>0</v>
      </c>
      <c r="AC69" s="46">
        <f t="shared" si="505"/>
        <v>0</v>
      </c>
      <c r="AD69" s="47">
        <f t="shared" si="505"/>
        <v>300</v>
      </c>
      <c r="AE69" s="46">
        <f t="shared" si="505"/>
        <v>5438764.7999999998</v>
      </c>
      <c r="AF69" s="46">
        <f t="shared" si="505"/>
        <v>105</v>
      </c>
      <c r="AG69" s="46">
        <f t="shared" si="505"/>
        <v>1586306.4</v>
      </c>
      <c r="AH69" s="46">
        <f t="shared" si="505"/>
        <v>17</v>
      </c>
      <c r="AI69" s="46">
        <f t="shared" si="505"/>
        <v>256830.55999999997</v>
      </c>
      <c r="AJ69" s="46">
        <f>SUM(AJ70:AJ71)</f>
        <v>0</v>
      </c>
      <c r="AK69" s="46">
        <f>SUM(AK70:AK71)</f>
        <v>0</v>
      </c>
      <c r="AL69" s="46">
        <f>SUM(AL70:AL71)</f>
        <v>0</v>
      </c>
      <c r="AM69" s="46">
        <f>SUM(AM70:AM71)</f>
        <v>0</v>
      </c>
      <c r="AN69" s="46">
        <f t="shared" si="505"/>
        <v>0</v>
      </c>
      <c r="AO69" s="46">
        <f t="shared" si="505"/>
        <v>0</v>
      </c>
      <c r="AP69" s="46">
        <f t="shared" si="505"/>
        <v>0</v>
      </c>
      <c r="AQ69" s="46">
        <f t="shared" si="505"/>
        <v>0</v>
      </c>
      <c r="AR69" s="46">
        <f t="shared" si="505"/>
        <v>0</v>
      </c>
      <c r="AS69" s="46">
        <f t="shared" si="505"/>
        <v>0</v>
      </c>
      <c r="AT69" s="46">
        <f t="shared" si="505"/>
        <v>70</v>
      </c>
      <c r="AU69" s="46">
        <f>SUM(AU70:AU71)</f>
        <v>1057537.5999999999</v>
      </c>
      <c r="AV69" s="46">
        <f t="shared" ref="AV69:CH69" si="506">SUM(AV70:AV71)</f>
        <v>624</v>
      </c>
      <c r="AW69" s="46">
        <f t="shared" si="506"/>
        <v>9427192.3199999984</v>
      </c>
      <c r="AX69" s="46">
        <f t="shared" si="506"/>
        <v>497</v>
      </c>
      <c r="AY69" s="46">
        <f t="shared" si="506"/>
        <v>7508516.959999999</v>
      </c>
      <c r="AZ69" s="46">
        <f t="shared" si="506"/>
        <v>217</v>
      </c>
      <c r="BA69" s="46">
        <f t="shared" si="506"/>
        <v>3278366.5599999996</v>
      </c>
      <c r="BB69" s="46">
        <f t="shared" si="506"/>
        <v>260</v>
      </c>
      <c r="BC69" s="46">
        <f t="shared" si="506"/>
        <v>3927996.8</v>
      </c>
      <c r="BD69" s="46">
        <f t="shared" si="506"/>
        <v>422</v>
      </c>
      <c r="BE69" s="46">
        <f t="shared" si="506"/>
        <v>6375440.959999999</v>
      </c>
      <c r="BF69" s="46">
        <f t="shared" si="506"/>
        <v>3</v>
      </c>
      <c r="BG69" s="46">
        <f t="shared" si="506"/>
        <v>45323.039999999994</v>
      </c>
      <c r="BH69" s="46">
        <f t="shared" si="506"/>
        <v>383</v>
      </c>
      <c r="BI69" s="46">
        <f t="shared" si="506"/>
        <v>5786241.4399999995</v>
      </c>
      <c r="BJ69" s="46">
        <f t="shared" si="506"/>
        <v>0</v>
      </c>
      <c r="BK69" s="46">
        <f t="shared" si="506"/>
        <v>0</v>
      </c>
      <c r="BL69" s="46">
        <f t="shared" si="506"/>
        <v>11</v>
      </c>
      <c r="BM69" s="46">
        <f t="shared" si="506"/>
        <v>166184.47999999998</v>
      </c>
      <c r="BN69" s="46">
        <f t="shared" si="506"/>
        <v>0</v>
      </c>
      <c r="BO69" s="46">
        <f t="shared" si="506"/>
        <v>0</v>
      </c>
      <c r="BP69" s="46">
        <f t="shared" si="506"/>
        <v>0</v>
      </c>
      <c r="BQ69" s="46">
        <f t="shared" si="506"/>
        <v>0</v>
      </c>
      <c r="BR69" s="46">
        <f t="shared" si="506"/>
        <v>30</v>
      </c>
      <c r="BS69" s="46">
        <f t="shared" si="506"/>
        <v>453230.39999999997</v>
      </c>
      <c r="BT69" s="46">
        <f t="shared" si="506"/>
        <v>101</v>
      </c>
      <c r="BU69" s="46">
        <f t="shared" si="506"/>
        <v>1525875.68</v>
      </c>
      <c r="BV69" s="46">
        <f t="shared" si="506"/>
        <v>90</v>
      </c>
      <c r="BW69" s="46">
        <f t="shared" si="506"/>
        <v>1359691.2</v>
      </c>
      <c r="BX69" s="46">
        <f t="shared" si="506"/>
        <v>124</v>
      </c>
      <c r="BY69" s="46">
        <f t="shared" si="506"/>
        <v>1873352.3199999996</v>
      </c>
      <c r="BZ69" s="46">
        <f t="shared" si="506"/>
        <v>150</v>
      </c>
      <c r="CA69" s="46">
        <f t="shared" si="506"/>
        <v>2266152</v>
      </c>
      <c r="CB69" s="46">
        <f t="shared" si="506"/>
        <v>149</v>
      </c>
      <c r="CC69" s="46">
        <f t="shared" si="506"/>
        <v>2251044.3199999994</v>
      </c>
      <c r="CD69" s="46">
        <f t="shared" si="506"/>
        <v>233</v>
      </c>
      <c r="CE69" s="46">
        <f t="shared" si="506"/>
        <v>3520089.4399999995</v>
      </c>
      <c r="CF69" s="46">
        <f t="shared" si="506"/>
        <v>250</v>
      </c>
      <c r="CG69" s="46">
        <f t="shared" si="506"/>
        <v>3776919.9999999995</v>
      </c>
      <c r="CH69" s="46">
        <f t="shared" si="506"/>
        <v>416</v>
      </c>
      <c r="CI69" s="46">
        <f t="shared" si="505"/>
        <v>7541753.8559999997</v>
      </c>
      <c r="CJ69" s="46">
        <f>SUM(CJ70:CJ71)</f>
        <v>590</v>
      </c>
      <c r="CK69" s="46">
        <f>SUM(CK70:CK71)</f>
        <v>10696237.439999999</v>
      </c>
      <c r="CL69" s="46">
        <f>SUM(CL70:CL71)</f>
        <v>180</v>
      </c>
      <c r="CM69" s="46">
        <f>SUM(CM70:CM71)</f>
        <v>3263258.88</v>
      </c>
      <c r="CN69" s="46">
        <f t="shared" si="505"/>
        <v>457</v>
      </c>
      <c r="CO69" s="46">
        <f t="shared" si="505"/>
        <v>8285051.7119999984</v>
      </c>
      <c r="CP69" s="47">
        <f>SUM(CP70:CP71)</f>
        <v>290</v>
      </c>
      <c r="CQ69" s="46">
        <f>SUM(CQ70:CQ71)</f>
        <v>5257472.6399999997</v>
      </c>
      <c r="CR69" s="46">
        <f t="shared" si="505"/>
        <v>0</v>
      </c>
      <c r="CS69" s="46">
        <f t="shared" si="505"/>
        <v>0</v>
      </c>
      <c r="CT69" s="46">
        <f>SUM(CT70:CT71)</f>
        <v>610</v>
      </c>
      <c r="CU69" s="46">
        <f>SUM(CU70:CU71)</f>
        <v>11058821.76</v>
      </c>
      <c r="CV69" s="46">
        <f>SUM(CV70:CV71)</f>
        <v>65</v>
      </c>
      <c r="CW69" s="46">
        <f>SUM(CW70:CW71)</f>
        <v>1178399.04</v>
      </c>
      <c r="CX69" s="46">
        <f t="shared" si="505"/>
        <v>750</v>
      </c>
      <c r="CY69" s="46">
        <f t="shared" si="505"/>
        <v>13596912</v>
      </c>
      <c r="CZ69" s="46">
        <f t="shared" si="505"/>
        <v>90</v>
      </c>
      <c r="DA69" s="46">
        <f t="shared" si="505"/>
        <v>1631629.44</v>
      </c>
      <c r="DB69" s="46">
        <f t="shared" si="505"/>
        <v>230</v>
      </c>
      <c r="DC69" s="46">
        <f t="shared" si="505"/>
        <v>4169719.6799999997</v>
      </c>
      <c r="DD69" s="46">
        <f t="shared" si="505"/>
        <v>1045</v>
      </c>
      <c r="DE69" s="46">
        <f t="shared" si="505"/>
        <v>18945030.719999999</v>
      </c>
      <c r="DF69" s="46">
        <f t="shared" si="505"/>
        <v>179</v>
      </c>
      <c r="DG69" s="46">
        <f t="shared" si="505"/>
        <v>3245129.6639999994</v>
      </c>
      <c r="DH69" s="46">
        <f t="shared" si="505"/>
        <v>212</v>
      </c>
      <c r="DI69" s="46">
        <f t="shared" si="505"/>
        <v>3843393.7919999999</v>
      </c>
      <c r="DJ69" s="46">
        <f t="shared" si="505"/>
        <v>219</v>
      </c>
      <c r="DK69" s="46">
        <f t="shared" si="505"/>
        <v>3970298.3039999995</v>
      </c>
      <c r="DL69" s="46">
        <f t="shared" ref="DL69:EI69" si="507">SUM(DL70:DL71)</f>
        <v>20</v>
      </c>
      <c r="DM69" s="46">
        <f t="shared" si="507"/>
        <v>362584.32000000001</v>
      </c>
      <c r="DN69" s="47">
        <f t="shared" si="507"/>
        <v>60</v>
      </c>
      <c r="DO69" s="46">
        <f t="shared" si="507"/>
        <v>1087752.96</v>
      </c>
      <c r="DP69" s="46">
        <f t="shared" si="507"/>
        <v>30</v>
      </c>
      <c r="DQ69" s="46">
        <f t="shared" si="507"/>
        <v>543876.48</v>
      </c>
      <c r="DR69" s="46">
        <f t="shared" si="507"/>
        <v>3</v>
      </c>
      <c r="DS69" s="46">
        <f t="shared" si="507"/>
        <v>72193.127999999997</v>
      </c>
      <c r="DT69" s="46">
        <f t="shared" si="507"/>
        <v>30</v>
      </c>
      <c r="DU69" s="46">
        <f t="shared" si="507"/>
        <v>832001.5199999999</v>
      </c>
      <c r="DV69" s="46">
        <f t="shared" si="507"/>
        <v>0</v>
      </c>
      <c r="DW69" s="46">
        <f t="shared" si="507"/>
        <v>0</v>
      </c>
      <c r="DX69" s="46">
        <f t="shared" si="507"/>
        <v>11</v>
      </c>
      <c r="DY69" s="46">
        <f t="shared" si="507"/>
        <v>166184.47999999998</v>
      </c>
      <c r="DZ69" s="46">
        <f t="shared" si="507"/>
        <v>125</v>
      </c>
      <c r="EA69" s="46">
        <f t="shared" si="507"/>
        <v>1888459.9999999998</v>
      </c>
      <c r="EB69" s="46">
        <f t="shared" si="507"/>
        <v>0</v>
      </c>
      <c r="EC69" s="46">
        <f t="shared" si="507"/>
        <v>0</v>
      </c>
      <c r="ED69" s="46">
        <f t="shared" si="507"/>
        <v>0</v>
      </c>
      <c r="EE69" s="46">
        <f t="shared" si="507"/>
        <v>0</v>
      </c>
      <c r="EF69" s="46">
        <f t="shared" si="507"/>
        <v>0</v>
      </c>
      <c r="EG69" s="46">
        <f t="shared" si="507"/>
        <v>0</v>
      </c>
      <c r="EH69" s="46">
        <f t="shared" si="507"/>
        <v>10736</v>
      </c>
      <c r="EI69" s="46">
        <f t="shared" si="507"/>
        <v>179954374.93599996</v>
      </c>
      <c r="EJ69" s="84"/>
    </row>
    <row r="70" spans="1:140" s="86" customFormat="1" ht="60" x14ac:dyDescent="0.25">
      <c r="A70" s="55"/>
      <c r="B70" s="57">
        <v>39</v>
      </c>
      <c r="C70" s="22" t="s">
        <v>212</v>
      </c>
      <c r="D70" s="21">
        <v>11480</v>
      </c>
      <c r="E70" s="7">
        <v>0.94</v>
      </c>
      <c r="F70" s="58">
        <v>1</v>
      </c>
      <c r="G70" s="58"/>
      <c r="H70" s="21">
        <v>1.4</v>
      </c>
      <c r="I70" s="21">
        <v>1.68</v>
      </c>
      <c r="J70" s="21">
        <v>2.23</v>
      </c>
      <c r="K70" s="21">
        <v>2.57</v>
      </c>
      <c r="L70" s="8">
        <v>60</v>
      </c>
      <c r="M70" s="8">
        <f t="shared" si="63"/>
        <v>906460.79999999993</v>
      </c>
      <c r="N70" s="8"/>
      <c r="O70" s="8">
        <f>N70*D70*E70*F70*H70*$O$9</f>
        <v>0</v>
      </c>
      <c r="P70" s="9"/>
      <c r="Q70" s="8">
        <f>P70*D70*E70*F70*H70*$Q$9</f>
        <v>0</v>
      </c>
      <c r="R70" s="8"/>
      <c r="S70" s="8">
        <f>SUM(R70*D70*E70*F70*H70*$S$9)</f>
        <v>0</v>
      </c>
      <c r="T70" s="8"/>
      <c r="U70" s="8">
        <f>SUM(T70*D70*E70*F70*H70*$U$9)</f>
        <v>0</v>
      </c>
      <c r="V70" s="8"/>
      <c r="W70" s="8">
        <f t="shared" si="64"/>
        <v>0</v>
      </c>
      <c r="X70" s="8">
        <v>435</v>
      </c>
      <c r="Y70" s="8">
        <f>SUM(X70*D70*E70*F70*H70*$Y$9)</f>
        <v>6571840.7999999998</v>
      </c>
      <c r="Z70" s="8">
        <v>593</v>
      </c>
      <c r="AA70" s="8">
        <f>SUM(Z70*D70*E70*F70*H70*$AA$9)</f>
        <v>8958854.2399999984</v>
      </c>
      <c r="AB70" s="8"/>
      <c r="AC70" s="8">
        <f>SUM(AB70*D70*E70*F70*I70*$AC$9)</f>
        <v>0</v>
      </c>
      <c r="AD70" s="9">
        <v>300</v>
      </c>
      <c r="AE70" s="8">
        <f>SUM(AD70*D70*E70*F70*I70*$AE$9)</f>
        <v>5438764.7999999998</v>
      </c>
      <c r="AF70" s="8">
        <v>105</v>
      </c>
      <c r="AG70" s="8">
        <f>SUM(AF70*D70*E70*F70*H70*$AG$9)</f>
        <v>1586306.4</v>
      </c>
      <c r="AH70" s="8">
        <v>17</v>
      </c>
      <c r="AI70" s="8">
        <f>SUM(AH70*D70*E70*F70*H70*$AI$9)</f>
        <v>256830.55999999997</v>
      </c>
      <c r="AJ70" s="8"/>
      <c r="AK70" s="8">
        <f>SUM(AJ70*D70*E70*F70*H70*$AK$9)</f>
        <v>0</v>
      </c>
      <c r="AL70" s="6"/>
      <c r="AM70" s="8">
        <f>SUM(AL70*D70*E70*F70*H70*$AM$9)</f>
        <v>0</v>
      </c>
      <c r="AN70" s="8"/>
      <c r="AO70" s="8">
        <f>SUM(D70*E70*F70*H70*AN70*$AO$9)</f>
        <v>0</v>
      </c>
      <c r="AP70" s="8"/>
      <c r="AQ70" s="8">
        <f>SUM(AP70*D70*E70*F70*H70*$AQ$9)</f>
        <v>0</v>
      </c>
      <c r="AR70" s="8"/>
      <c r="AS70" s="8">
        <f>SUM(AR70*D70*E70*F70*H70*$AS$9)</f>
        <v>0</v>
      </c>
      <c r="AT70" s="8">
        <v>70</v>
      </c>
      <c r="AU70" s="8">
        <f>SUM(AT70*D70*E70*F70*H70*$AU$9)</f>
        <v>1057537.5999999999</v>
      </c>
      <c r="AV70" s="8">
        <v>624</v>
      </c>
      <c r="AW70" s="8">
        <f>SUM(AV70*D70*E70*F70*H70*$AW$9)</f>
        <v>9427192.3199999984</v>
      </c>
      <c r="AX70" s="9">
        <v>497</v>
      </c>
      <c r="AY70" s="8">
        <f>SUM(AX70*D70*E70*F70*H70*$AY$9)</f>
        <v>7508516.959999999</v>
      </c>
      <c r="AZ70" s="8">
        <v>217</v>
      </c>
      <c r="BA70" s="8">
        <f>SUM(AZ70*D70*E70*F70*H70*$BA$9)</f>
        <v>3278366.5599999996</v>
      </c>
      <c r="BB70" s="8">
        <v>260</v>
      </c>
      <c r="BC70" s="8">
        <f>SUM(BB70*D70*E70*F70*H70*$BC$9)</f>
        <v>3927996.8</v>
      </c>
      <c r="BD70" s="8">
        <v>422</v>
      </c>
      <c r="BE70" s="8">
        <f>BD70*D70*E70*F70*H70*$BE$9</f>
        <v>6375440.959999999</v>
      </c>
      <c r="BF70" s="8">
        <v>3</v>
      </c>
      <c r="BG70" s="8">
        <f>BF70*D70*E70*F70*H70*$BG$9</f>
        <v>45323.039999999994</v>
      </c>
      <c r="BH70" s="8">
        <v>383</v>
      </c>
      <c r="BI70" s="8">
        <f>BH70*D70*E70*F70*H70*$BI$9</f>
        <v>5786241.4399999995</v>
      </c>
      <c r="BJ70" s="8"/>
      <c r="BK70" s="8">
        <f>SUM(BJ70*D70*E70*F70*H70*$BK$9)</f>
        <v>0</v>
      </c>
      <c r="BL70" s="8">
        <v>11</v>
      </c>
      <c r="BM70" s="8">
        <f>SUM(BL70*D70*E70*F70*H70*$BM$9)</f>
        <v>166184.47999999998</v>
      </c>
      <c r="BN70" s="8"/>
      <c r="BO70" s="8">
        <f>SUM(BN70*D70*E70*F70*H70*$BO$9)</f>
        <v>0</v>
      </c>
      <c r="BP70" s="8"/>
      <c r="BQ70" s="8">
        <f>SUM(BP70*D70*E70*F70*H70*$BQ$9)</f>
        <v>0</v>
      </c>
      <c r="BR70" s="8">
        <v>30</v>
      </c>
      <c r="BS70" s="8">
        <f>SUM(BR70*D70*E70*F70*H70*$BS$9)</f>
        <v>453230.39999999997</v>
      </c>
      <c r="BT70" s="8">
        <v>101</v>
      </c>
      <c r="BU70" s="8">
        <f>BT70*D70*E70*F70*H70*$BU$9</f>
        <v>1525875.68</v>
      </c>
      <c r="BV70" s="8">
        <v>90</v>
      </c>
      <c r="BW70" s="8">
        <f>SUM(BV70*D70*E70*F70*H70*$BW$9)</f>
        <v>1359691.2</v>
      </c>
      <c r="BX70" s="8">
        <v>124</v>
      </c>
      <c r="BY70" s="8">
        <f>SUM(BX70*D70*E70*F70*H70*$BY$9)</f>
        <v>1873352.3199999996</v>
      </c>
      <c r="BZ70" s="8">
        <v>150</v>
      </c>
      <c r="CA70" s="8">
        <f>SUM(BZ70*D70*E70*F70*H70*$CA$9)</f>
        <v>2266152</v>
      </c>
      <c r="CB70" s="8">
        <v>149</v>
      </c>
      <c r="CC70" s="8">
        <f>SUM(CB70*D70*E70*F70*H70*$CC$9)</f>
        <v>2251044.3199999994</v>
      </c>
      <c r="CD70" s="8">
        <v>233</v>
      </c>
      <c r="CE70" s="8">
        <f>CD70*D70*E70*F70*H70*$CE$9</f>
        <v>3520089.4399999995</v>
      </c>
      <c r="CF70" s="8">
        <v>250</v>
      </c>
      <c r="CG70" s="8">
        <f>SUM(CF70*D70*E70*F70*H70*$CG$9)</f>
        <v>3776919.9999999995</v>
      </c>
      <c r="CH70" s="8">
        <v>416</v>
      </c>
      <c r="CI70" s="8">
        <f>SUM(CH70*D70*E70*F70*I70*$CI$9)</f>
        <v>7541753.8559999997</v>
      </c>
      <c r="CJ70" s="8">
        <v>590</v>
      </c>
      <c r="CK70" s="8">
        <f>SUM(CJ70*D70*E70*F70*I70*$CK$9)</f>
        <v>10696237.439999999</v>
      </c>
      <c r="CL70" s="8">
        <v>180</v>
      </c>
      <c r="CM70" s="8">
        <f>SUM(CL70*D70*E70*F70*I70*$CM$9)</f>
        <v>3263258.88</v>
      </c>
      <c r="CN70" s="8">
        <v>457</v>
      </c>
      <c r="CO70" s="8">
        <f>SUM(CN70*D70*E70*F70*I70*$CO$9)</f>
        <v>8285051.7119999984</v>
      </c>
      <c r="CP70" s="9">
        <v>290</v>
      </c>
      <c r="CQ70" s="8">
        <f>SUM(CP70*D70*E70*F70*I70*$CQ$9)</f>
        <v>5257472.6399999997</v>
      </c>
      <c r="CR70" s="8"/>
      <c r="CS70" s="8">
        <f>SUM(CR70*D70*E70*F70*I70*$CS$9)</f>
        <v>0</v>
      </c>
      <c r="CT70" s="8">
        <v>610</v>
      </c>
      <c r="CU70" s="8">
        <f>SUM(CT70*D70*E70*F70*I70*$CU$9)</f>
        <v>11058821.76</v>
      </c>
      <c r="CV70" s="8">
        <v>65</v>
      </c>
      <c r="CW70" s="8">
        <f>SUM(CV70*D70*E70*F70*I70*$CW$9)</f>
        <v>1178399.04</v>
      </c>
      <c r="CX70" s="8">
        <v>750</v>
      </c>
      <c r="CY70" s="8">
        <f>SUM(CX70*D70*E70*F70*I70*$CY$9)</f>
        <v>13596912</v>
      </c>
      <c r="CZ70" s="8">
        <v>90</v>
      </c>
      <c r="DA70" s="8">
        <f>SUM(CZ70*D70*E70*F70*I70*$DA$9)</f>
        <v>1631629.44</v>
      </c>
      <c r="DB70" s="8">
        <v>230</v>
      </c>
      <c r="DC70" s="8">
        <f>SUM(DB70*D70*E70*F70*I70*$DC$9)</f>
        <v>4169719.6799999997</v>
      </c>
      <c r="DD70" s="8">
        <v>1045</v>
      </c>
      <c r="DE70" s="8">
        <f>SUM(DD70*D70*E70*F70*I70*$DE$9)</f>
        <v>18945030.719999999</v>
      </c>
      <c r="DF70" s="8">
        <v>179</v>
      </c>
      <c r="DG70" s="8">
        <f>SUM(DF70*D70*E70*F70*I70*$DG$9)</f>
        <v>3245129.6639999994</v>
      </c>
      <c r="DH70" s="8">
        <v>212</v>
      </c>
      <c r="DI70" s="8">
        <f>SUM(DH70*D70*E70*F70*I70*$DI$9)</f>
        <v>3843393.7919999999</v>
      </c>
      <c r="DJ70" s="8">
        <v>219</v>
      </c>
      <c r="DK70" s="8">
        <f>SUM(DJ70*D70*E70*F70*I70*$DK$9)</f>
        <v>3970298.3039999995</v>
      </c>
      <c r="DL70" s="8">
        <v>20</v>
      </c>
      <c r="DM70" s="8">
        <f>DL70*D70*E70*F70*I70*$DM$9</f>
        <v>362584.32000000001</v>
      </c>
      <c r="DN70" s="9">
        <v>60</v>
      </c>
      <c r="DO70" s="8">
        <f>SUM(DN70*D70*E70*F70*I70*$DO$9)</f>
        <v>1087752.96</v>
      </c>
      <c r="DP70" s="8">
        <v>30</v>
      </c>
      <c r="DQ70" s="8">
        <f>SUM(DP70*D70*E70*F70*I70*$DQ$9)</f>
        <v>543876.48</v>
      </c>
      <c r="DR70" s="8">
        <v>3</v>
      </c>
      <c r="DS70" s="8">
        <f>SUM(DR70*D70*E70*F70*J70*$DS$9)</f>
        <v>72193.127999999997</v>
      </c>
      <c r="DT70" s="10">
        <v>30</v>
      </c>
      <c r="DU70" s="8">
        <f>SUM(DT70*D70*E70*F70*K70*$DU$9)</f>
        <v>832001.5199999999</v>
      </c>
      <c r="DV70" s="6"/>
      <c r="DW70" s="8">
        <f>SUM(DV70*D70*E70*F70*H70*$DW$9)</f>
        <v>0</v>
      </c>
      <c r="DX70" s="8">
        <v>11</v>
      </c>
      <c r="DY70" s="8">
        <f>SUM(DX70*D70*E70*F70*H70*$DY$9)</f>
        <v>166184.47999999998</v>
      </c>
      <c r="DZ70" s="8">
        <v>125</v>
      </c>
      <c r="EA70" s="8">
        <f>SUM(DZ70*D70*E70*F70*H70*$EA$9)</f>
        <v>1888459.9999999998</v>
      </c>
      <c r="EB70" s="8"/>
      <c r="EC70" s="8">
        <f>SUM(EB70*D70*E70*F70*H70*$EC$9)</f>
        <v>0</v>
      </c>
      <c r="ED70" s="8"/>
      <c r="EE70" s="8">
        <f t="shared" si="62"/>
        <v>0</v>
      </c>
      <c r="EF70" s="9"/>
      <c r="EG70" s="8">
        <f t="shared" si="65"/>
        <v>0</v>
      </c>
      <c r="EH70" s="11">
        <f t="shared" si="66"/>
        <v>10736</v>
      </c>
      <c r="EI70" s="11">
        <f t="shared" si="66"/>
        <v>179954374.93599996</v>
      </c>
      <c r="EJ70" s="84">
        <f t="shared" si="67"/>
        <v>10736</v>
      </c>
    </row>
    <row r="71" spans="1:140" s="84" customFormat="1" ht="30" x14ac:dyDescent="0.25">
      <c r="A71" s="55"/>
      <c r="B71" s="57">
        <v>40</v>
      </c>
      <c r="C71" s="20" t="s">
        <v>213</v>
      </c>
      <c r="D71" s="21">
        <v>11480</v>
      </c>
      <c r="E71" s="7">
        <v>2.57</v>
      </c>
      <c r="F71" s="58">
        <v>1</v>
      </c>
      <c r="G71" s="58"/>
      <c r="H71" s="21">
        <v>1.4</v>
      </c>
      <c r="I71" s="21">
        <v>1.68</v>
      </c>
      <c r="J71" s="21">
        <v>2.23</v>
      </c>
      <c r="K71" s="21">
        <v>2.57</v>
      </c>
      <c r="L71" s="8"/>
      <c r="M71" s="8">
        <f t="shared" si="63"/>
        <v>0</v>
      </c>
      <c r="N71" s="8"/>
      <c r="O71" s="8">
        <f>N71*D71*E71*F71*H71*$O$9</f>
        <v>0</v>
      </c>
      <c r="P71" s="9"/>
      <c r="Q71" s="8">
        <f>P71*D71*E71*F71*H71*$Q$9</f>
        <v>0</v>
      </c>
      <c r="R71" s="8"/>
      <c r="S71" s="8">
        <f>SUM(R71*D71*E71*F71*H71*$S$9)</f>
        <v>0</v>
      </c>
      <c r="T71" s="8"/>
      <c r="U71" s="8">
        <f>SUM(T71*D71*E71*F71*H71*$U$9)</f>
        <v>0</v>
      </c>
      <c r="V71" s="8"/>
      <c r="W71" s="8">
        <f t="shared" si="64"/>
        <v>0</v>
      </c>
      <c r="X71" s="8"/>
      <c r="Y71" s="8">
        <f>SUM(X71*D71*E71*F71*H71*$Y$9)</f>
        <v>0</v>
      </c>
      <c r="Z71" s="8"/>
      <c r="AA71" s="8">
        <f>SUM(Z71*D71*E71*F71*H71*$AA$9)</f>
        <v>0</v>
      </c>
      <c r="AB71" s="8"/>
      <c r="AC71" s="8">
        <f>SUM(AB71*D71*E71*F71*I71*$AC$9)</f>
        <v>0</v>
      </c>
      <c r="AD71" s="9"/>
      <c r="AE71" s="8">
        <f>SUM(AD71*D71*E71*F71*I71*$AE$9)</f>
        <v>0</v>
      </c>
      <c r="AF71" s="8"/>
      <c r="AG71" s="8">
        <f>SUM(AF71*D71*E71*F71*H71*$AG$9)</f>
        <v>0</v>
      </c>
      <c r="AH71" s="8"/>
      <c r="AI71" s="8">
        <f>SUM(AH71*D71*E71*F71*H71*$AI$9)</f>
        <v>0</v>
      </c>
      <c r="AJ71" s="8"/>
      <c r="AK71" s="8">
        <f>SUM(AJ71*D71*E71*F71*H71*$AK$9)</f>
        <v>0</v>
      </c>
      <c r="AL71" s="8"/>
      <c r="AM71" s="8">
        <f>SUM(AL71*D71*E71*F71*H71*$AM$9)</f>
        <v>0</v>
      </c>
      <c r="AN71" s="8"/>
      <c r="AO71" s="8">
        <f>SUM(D71*E71*F71*H71*AN71*$AO$9)</f>
        <v>0</v>
      </c>
      <c r="AP71" s="8"/>
      <c r="AQ71" s="8">
        <f>SUM(AP71*D71*E71*F71*H71*$AQ$9)</f>
        <v>0</v>
      </c>
      <c r="AR71" s="8"/>
      <c r="AS71" s="8">
        <f>SUM(AR71*D71*E71*F71*H71*$AS$9)</f>
        <v>0</v>
      </c>
      <c r="AT71" s="8"/>
      <c r="AU71" s="8">
        <f>SUM(AT71*D71*E71*F71*H71*$AU$9)</f>
        <v>0</v>
      </c>
      <c r="AV71" s="8"/>
      <c r="AW71" s="8">
        <f>SUM(AV71*D71*E71*F71*H71*$AW$9)</f>
        <v>0</v>
      </c>
      <c r="AX71" s="8"/>
      <c r="AY71" s="8">
        <f>SUM(AX71*D71*E71*F71*H71*$AY$9)</f>
        <v>0</v>
      </c>
      <c r="AZ71" s="8"/>
      <c r="BA71" s="8">
        <f>SUM(AZ71*D71*E71*F71*H71*$BA$9)</f>
        <v>0</v>
      </c>
      <c r="BB71" s="8"/>
      <c r="BC71" s="8">
        <f>SUM(BB71*D71*E71*F71*H71*$BC$9)</f>
        <v>0</v>
      </c>
      <c r="BD71" s="8"/>
      <c r="BE71" s="8">
        <f>BD71*D71*E71*F71*H71*$BE$9</f>
        <v>0</v>
      </c>
      <c r="BF71" s="8"/>
      <c r="BG71" s="8">
        <f>BF71*D71*E71*F71*H71*$BG$9</f>
        <v>0</v>
      </c>
      <c r="BH71" s="8"/>
      <c r="BI71" s="8">
        <f>BH71*D71*E71*F71*H71*$BI$9</f>
        <v>0</v>
      </c>
      <c r="BJ71" s="8"/>
      <c r="BK71" s="8">
        <f>SUM(BJ71*D71*E71*F71*H71*$BK$9)</f>
        <v>0</v>
      </c>
      <c r="BL71" s="8"/>
      <c r="BM71" s="8">
        <f>SUM(BL71*D71*E71*F71*H71*$BM$9)</f>
        <v>0</v>
      </c>
      <c r="BN71" s="8"/>
      <c r="BO71" s="8">
        <f>SUM(BN71*D71*E71*F71*H71*$BO$9)</f>
        <v>0</v>
      </c>
      <c r="BP71" s="8"/>
      <c r="BQ71" s="8">
        <f>SUM(BP71*D71*E71*F71*H71*$BQ$9)</f>
        <v>0</v>
      </c>
      <c r="BR71" s="8"/>
      <c r="BS71" s="8">
        <f>SUM(BR71*D71*E71*F71*H71*$BS$9)</f>
        <v>0</v>
      </c>
      <c r="BT71" s="8"/>
      <c r="BU71" s="8">
        <f>BT71*D71*E71*F71*H71*$BU$9</f>
        <v>0</v>
      </c>
      <c r="BV71" s="8"/>
      <c r="BW71" s="8">
        <f>SUM(BV71*D71*E71*F71*H71*$BW$9)</f>
        <v>0</v>
      </c>
      <c r="BX71" s="8"/>
      <c r="BY71" s="8">
        <f>SUM(BX71*D71*E71*F71*H71*$BY$9)</f>
        <v>0</v>
      </c>
      <c r="BZ71" s="8"/>
      <c r="CA71" s="8">
        <f>SUM(BZ71*D71*E71*F71*H71*$CA$9)</f>
        <v>0</v>
      </c>
      <c r="CB71" s="8"/>
      <c r="CC71" s="8">
        <f>SUM(CB71*D71*E71*F71*H71*$CC$9)</f>
        <v>0</v>
      </c>
      <c r="CD71" s="8"/>
      <c r="CE71" s="8">
        <f>CD71*D71*E71*F71*H71*$CE$9</f>
        <v>0</v>
      </c>
      <c r="CF71" s="8"/>
      <c r="CG71" s="8">
        <f>SUM(CF71*D71*E71*F71*H71*$CG$9)</f>
        <v>0</v>
      </c>
      <c r="CH71" s="8"/>
      <c r="CI71" s="8">
        <f>SUM(CH71*D71*E71*F71*I71*$CI$9)</f>
        <v>0</v>
      </c>
      <c r="CJ71" s="8"/>
      <c r="CK71" s="8">
        <f>SUM(CJ71*D71*E71*F71*I71*$CK$9)</f>
        <v>0</v>
      </c>
      <c r="CL71" s="8"/>
      <c r="CM71" s="8">
        <f>SUM(CL71*D71*E71*F71*I71*$CM$9)</f>
        <v>0</v>
      </c>
      <c r="CN71" s="8"/>
      <c r="CO71" s="8">
        <f>SUM(CN71*D71*E71*F71*I71*$CO$9)</f>
        <v>0</v>
      </c>
      <c r="CP71" s="9"/>
      <c r="CQ71" s="8">
        <f>SUM(CP71*D71*E71*F71*I71*$CQ$9)</f>
        <v>0</v>
      </c>
      <c r="CR71" s="8"/>
      <c r="CS71" s="8">
        <f>SUM(CR71*D71*E71*F71*I71*$CS$9)</f>
        <v>0</v>
      </c>
      <c r="CT71" s="8"/>
      <c r="CU71" s="8">
        <f>SUM(CT71*D71*E71*F71*I71*$CU$9)</f>
        <v>0</v>
      </c>
      <c r="CV71" s="8"/>
      <c r="CW71" s="8">
        <f>SUM(CV71*D71*E71*F71*I71*$CW$9)</f>
        <v>0</v>
      </c>
      <c r="CX71" s="8"/>
      <c r="CY71" s="8">
        <f>SUM(CX71*D71*E71*F71*I71*$CY$9)</f>
        <v>0</v>
      </c>
      <c r="CZ71" s="8"/>
      <c r="DA71" s="8">
        <f>SUM(CZ71*D71*E71*F71*I71*$DA$9)</f>
        <v>0</v>
      </c>
      <c r="DB71" s="8"/>
      <c r="DC71" s="8">
        <f>SUM(DB71*D71*E71*F71*I71*$DC$9)</f>
        <v>0</v>
      </c>
      <c r="DD71" s="8"/>
      <c r="DE71" s="8">
        <f>SUM(DD71*D71*E71*F71*I71*$DE$9)</f>
        <v>0</v>
      </c>
      <c r="DF71" s="8"/>
      <c r="DG71" s="8">
        <f>SUM(DF71*D71*E71*F71*I71*$DG$9)</f>
        <v>0</v>
      </c>
      <c r="DH71" s="8"/>
      <c r="DI71" s="8">
        <f>SUM(DH71*D71*E71*F71*I71*$DI$9)</f>
        <v>0</v>
      </c>
      <c r="DJ71" s="8">
        <v>0</v>
      </c>
      <c r="DK71" s="8">
        <f>SUM(DJ71*D71*E71*F71*I71*$DK$9)</f>
        <v>0</v>
      </c>
      <c r="DL71" s="8"/>
      <c r="DM71" s="8">
        <f>DL71*D71*E71*F71*I71*$DM$9</f>
        <v>0</v>
      </c>
      <c r="DN71" s="9"/>
      <c r="DO71" s="8">
        <f>SUM(DN71*D71*E71*F71*I71*$DO$9)</f>
        <v>0</v>
      </c>
      <c r="DP71" s="8"/>
      <c r="DQ71" s="8">
        <f>SUM(DP71*D71*E71*F71*I71*$DQ$9)</f>
        <v>0</v>
      </c>
      <c r="DR71" s="8"/>
      <c r="DS71" s="8">
        <f>SUM(DR71*D71*E71*F71*J71*$DS$9)</f>
        <v>0</v>
      </c>
      <c r="DT71" s="10"/>
      <c r="DU71" s="8">
        <f>SUM(DT71*D71*E71*F71*K71*$DU$9)</f>
        <v>0</v>
      </c>
      <c r="DV71" s="8"/>
      <c r="DW71" s="8">
        <f>SUM(DV71*D71*E71*F71*H71*$DW$9)</f>
        <v>0</v>
      </c>
      <c r="DX71" s="8"/>
      <c r="DY71" s="8">
        <f>SUM(DX71*D71*E71*F71*H71*$DY$9)</f>
        <v>0</v>
      </c>
      <c r="DZ71" s="8"/>
      <c r="EA71" s="8">
        <f>SUM(DZ71*D71*E71*F71*H71*$EA$9)</f>
        <v>0</v>
      </c>
      <c r="EB71" s="8"/>
      <c r="EC71" s="8">
        <f>SUM(EB71*D71*E71*F71*H71*$EC$9)</f>
        <v>0</v>
      </c>
      <c r="ED71" s="8"/>
      <c r="EE71" s="8">
        <f t="shared" si="62"/>
        <v>0</v>
      </c>
      <c r="EF71" s="9"/>
      <c r="EG71" s="8">
        <f t="shared" si="65"/>
        <v>0</v>
      </c>
      <c r="EH71" s="11">
        <f t="shared" si="66"/>
        <v>0</v>
      </c>
      <c r="EI71" s="11">
        <f t="shared" si="66"/>
        <v>0</v>
      </c>
      <c r="EJ71" s="84">
        <f t="shared" si="67"/>
        <v>0</v>
      </c>
    </row>
    <row r="72" spans="1:140" s="86" customFormat="1" x14ac:dyDescent="0.25">
      <c r="A72" s="77">
        <v>17</v>
      </c>
      <c r="B72" s="78"/>
      <c r="C72" s="52" t="s">
        <v>214</v>
      </c>
      <c r="D72" s="54">
        <v>11480</v>
      </c>
      <c r="E72" s="48">
        <v>1.87</v>
      </c>
      <c r="F72" s="43">
        <v>1</v>
      </c>
      <c r="G72" s="43"/>
      <c r="H72" s="53">
        <v>1.4</v>
      </c>
      <c r="I72" s="53">
        <v>1.68</v>
      </c>
      <c r="J72" s="53">
        <v>2.23</v>
      </c>
      <c r="K72" s="53">
        <v>2.57</v>
      </c>
      <c r="L72" s="46">
        <f>L73</f>
        <v>0</v>
      </c>
      <c r="M72" s="46">
        <f t="shared" ref="M72:DK72" si="508">SUM(M73)</f>
        <v>0</v>
      </c>
      <c r="N72" s="46">
        <f t="shared" ref="N72" si="509">N73</f>
        <v>0</v>
      </c>
      <c r="O72" s="46">
        <f>SUM(O73)</f>
        <v>0</v>
      </c>
      <c r="P72" s="47">
        <f t="shared" ref="P72" si="510">P73</f>
        <v>0</v>
      </c>
      <c r="Q72" s="46">
        <f>SUM(Q73)</f>
        <v>0</v>
      </c>
      <c r="R72" s="46">
        <f t="shared" ref="R72" si="511">R73</f>
        <v>0</v>
      </c>
      <c r="S72" s="46">
        <f>SUM(S73)</f>
        <v>0</v>
      </c>
      <c r="T72" s="46">
        <f t="shared" ref="T72" si="512">T73</f>
        <v>0</v>
      </c>
      <c r="U72" s="46">
        <f>SUM(U73)</f>
        <v>0</v>
      </c>
      <c r="V72" s="46">
        <f t="shared" ref="V72" si="513">V73</f>
        <v>0</v>
      </c>
      <c r="W72" s="46">
        <f t="shared" si="508"/>
        <v>0</v>
      </c>
      <c r="X72" s="46">
        <f t="shared" ref="X72" si="514">X73</f>
        <v>0</v>
      </c>
      <c r="Y72" s="46">
        <f t="shared" si="508"/>
        <v>0</v>
      </c>
      <c r="Z72" s="46">
        <f t="shared" ref="Z72" si="515">Z73</f>
        <v>0</v>
      </c>
      <c r="AA72" s="46">
        <f t="shared" si="508"/>
        <v>0</v>
      </c>
      <c r="AB72" s="46">
        <f t="shared" ref="AB72" si="516">AB73</f>
        <v>0</v>
      </c>
      <c r="AC72" s="46">
        <f t="shared" si="508"/>
        <v>0</v>
      </c>
      <c r="AD72" s="47">
        <f t="shared" ref="AD72" si="517">AD73</f>
        <v>0</v>
      </c>
      <c r="AE72" s="46">
        <f t="shared" si="508"/>
        <v>0</v>
      </c>
      <c r="AF72" s="46">
        <f t="shared" ref="AF72" si="518">AF73</f>
        <v>0</v>
      </c>
      <c r="AG72" s="46">
        <f t="shared" si="508"/>
        <v>0</v>
      </c>
      <c r="AH72" s="46">
        <f t="shared" ref="AH72" si="519">AH73</f>
        <v>0</v>
      </c>
      <c r="AI72" s="46">
        <f t="shared" si="508"/>
        <v>0</v>
      </c>
      <c r="AJ72" s="46">
        <f t="shared" ref="AJ72" si="520">AJ73</f>
        <v>0</v>
      </c>
      <c r="AK72" s="46">
        <f>SUM(AK73)</f>
        <v>0</v>
      </c>
      <c r="AL72" s="46">
        <f>SUM(AL73)</f>
        <v>0</v>
      </c>
      <c r="AM72" s="46">
        <f>SUM(AM73)</f>
        <v>0</v>
      </c>
      <c r="AN72" s="46">
        <f t="shared" ref="AN72" si="521">AN73</f>
        <v>0</v>
      </c>
      <c r="AO72" s="46">
        <f t="shared" si="508"/>
        <v>0</v>
      </c>
      <c r="AP72" s="46">
        <f t="shared" ref="AP72" si="522">AP73</f>
        <v>0</v>
      </c>
      <c r="AQ72" s="46">
        <f t="shared" si="508"/>
        <v>0</v>
      </c>
      <c r="AR72" s="46">
        <f t="shared" ref="AR72" si="523">AR73</f>
        <v>0</v>
      </c>
      <c r="AS72" s="46">
        <f t="shared" si="508"/>
        <v>0</v>
      </c>
      <c r="AT72" s="46">
        <f t="shared" ref="AT72" si="524">AT73</f>
        <v>0</v>
      </c>
      <c r="AU72" s="46">
        <f>SUM(AU73)</f>
        <v>0</v>
      </c>
      <c r="AV72" s="46">
        <f t="shared" ref="AV72" si="525">AV73</f>
        <v>0</v>
      </c>
      <c r="AW72" s="46">
        <f>SUM(AW73)</f>
        <v>0</v>
      </c>
      <c r="AX72" s="46">
        <f t="shared" ref="AX72" si="526">AX73</f>
        <v>0</v>
      </c>
      <c r="AY72" s="46">
        <f>SUM(AY73)</f>
        <v>0</v>
      </c>
      <c r="AZ72" s="46">
        <f t="shared" ref="AZ72" si="527">AZ73</f>
        <v>0</v>
      </c>
      <c r="BA72" s="46">
        <f>SUM(BA73)</f>
        <v>0</v>
      </c>
      <c r="BB72" s="46">
        <f t="shared" ref="BB72" si="528">BB73</f>
        <v>0</v>
      </c>
      <c r="BC72" s="46">
        <f>SUM(BC73)</f>
        <v>0</v>
      </c>
      <c r="BD72" s="46">
        <f t="shared" ref="BD72" si="529">BD73</f>
        <v>0</v>
      </c>
      <c r="BE72" s="46">
        <f>SUM(BE73)</f>
        <v>0</v>
      </c>
      <c r="BF72" s="46">
        <f t="shared" ref="BF72" si="530">BF73</f>
        <v>0</v>
      </c>
      <c r="BG72" s="46">
        <f>SUM(BG73)</f>
        <v>0</v>
      </c>
      <c r="BH72" s="46">
        <f t="shared" ref="BH72" si="531">BH73</f>
        <v>0</v>
      </c>
      <c r="BI72" s="46">
        <f>SUM(BI73)</f>
        <v>0</v>
      </c>
      <c r="BJ72" s="46">
        <f t="shared" ref="BJ72" si="532">BJ73</f>
        <v>0</v>
      </c>
      <c r="BK72" s="46">
        <f>SUM(BK73)</f>
        <v>0</v>
      </c>
      <c r="BL72" s="46">
        <f t="shared" ref="BL72" si="533">BL73</f>
        <v>8</v>
      </c>
      <c r="BM72" s="46">
        <f>SUM(BM73)</f>
        <v>230151.03999999998</v>
      </c>
      <c r="BN72" s="46">
        <f t="shared" ref="BN72" si="534">BN73</f>
        <v>0</v>
      </c>
      <c r="BO72" s="46">
        <f>SUM(BO73)</f>
        <v>0</v>
      </c>
      <c r="BP72" s="46">
        <f t="shared" ref="BP72" si="535">BP73</f>
        <v>0</v>
      </c>
      <c r="BQ72" s="46">
        <f>SUM(BQ73)</f>
        <v>0</v>
      </c>
      <c r="BR72" s="46">
        <f>BR73</f>
        <v>0</v>
      </c>
      <c r="BS72" s="46">
        <f>SUM(BS73)</f>
        <v>0</v>
      </c>
      <c r="BT72" s="46">
        <f t="shared" ref="BT72" si="536">BT73</f>
        <v>0</v>
      </c>
      <c r="BU72" s="46">
        <f>SUM(BU73)</f>
        <v>0</v>
      </c>
      <c r="BV72" s="46">
        <f t="shared" ref="BV72" si="537">BV73</f>
        <v>0</v>
      </c>
      <c r="BW72" s="46">
        <f>SUM(BW73)</f>
        <v>0</v>
      </c>
      <c r="BX72" s="46">
        <f t="shared" ref="BX72" si="538">BX73</f>
        <v>0</v>
      </c>
      <c r="BY72" s="46">
        <f>SUM(BY73)</f>
        <v>0</v>
      </c>
      <c r="BZ72" s="46">
        <f t="shared" ref="BZ72" si="539">BZ73</f>
        <v>0</v>
      </c>
      <c r="CA72" s="46">
        <f>SUM(CA73)</f>
        <v>0</v>
      </c>
      <c r="CB72" s="46">
        <f t="shared" ref="CB72" si="540">CB73</f>
        <v>0</v>
      </c>
      <c r="CC72" s="46">
        <f>SUM(CC73)</f>
        <v>0</v>
      </c>
      <c r="CD72" s="46">
        <f t="shared" ref="CD72" si="541">CD73</f>
        <v>0</v>
      </c>
      <c r="CE72" s="46">
        <f>SUM(CE73)</f>
        <v>0</v>
      </c>
      <c r="CF72" s="46">
        <f t="shared" ref="CF72" si="542">CF73</f>
        <v>0</v>
      </c>
      <c r="CG72" s="46">
        <f>SUM(CG73)</f>
        <v>0</v>
      </c>
      <c r="CH72" s="46">
        <f t="shared" ref="CH72" si="543">CH73</f>
        <v>0</v>
      </c>
      <c r="CI72" s="46">
        <f t="shared" si="508"/>
        <v>0</v>
      </c>
      <c r="CJ72" s="46">
        <f t="shared" ref="CJ72" si="544">CJ73</f>
        <v>0</v>
      </c>
      <c r="CK72" s="46">
        <f>SUM(CK73)</f>
        <v>0</v>
      </c>
      <c r="CL72" s="46">
        <f t="shared" ref="CL72" si="545">CL73</f>
        <v>0</v>
      </c>
      <c r="CM72" s="46">
        <f>SUM(CM73)</f>
        <v>0</v>
      </c>
      <c r="CN72" s="46">
        <f t="shared" ref="CN72" si="546">CN73</f>
        <v>0</v>
      </c>
      <c r="CO72" s="46">
        <f t="shared" si="508"/>
        <v>0</v>
      </c>
      <c r="CP72" s="47">
        <f t="shared" ref="CP72" si="547">CP73</f>
        <v>0</v>
      </c>
      <c r="CQ72" s="46">
        <f>SUM(CQ73)</f>
        <v>0</v>
      </c>
      <c r="CR72" s="46">
        <f t="shared" ref="CR72" si="548">CR73</f>
        <v>0</v>
      </c>
      <c r="CS72" s="46">
        <f t="shared" si="508"/>
        <v>0</v>
      </c>
      <c r="CT72" s="46">
        <f t="shared" ref="CT72" si="549">CT73</f>
        <v>0</v>
      </c>
      <c r="CU72" s="46">
        <f>SUM(CU73)</f>
        <v>0</v>
      </c>
      <c r="CV72" s="46">
        <f t="shared" ref="CV72" si="550">CV73</f>
        <v>0</v>
      </c>
      <c r="CW72" s="46">
        <f>SUM(CW73)</f>
        <v>0</v>
      </c>
      <c r="CX72" s="46">
        <f t="shared" ref="CX72" si="551">CX73</f>
        <v>1</v>
      </c>
      <c r="CY72" s="46">
        <f t="shared" si="508"/>
        <v>34522.656000000003</v>
      </c>
      <c r="CZ72" s="46">
        <f t="shared" ref="CZ72" si="552">CZ73</f>
        <v>0</v>
      </c>
      <c r="DA72" s="46">
        <f t="shared" si="508"/>
        <v>0</v>
      </c>
      <c r="DB72" s="46">
        <f t="shared" ref="DB72" si="553">DB73</f>
        <v>0</v>
      </c>
      <c r="DC72" s="46">
        <f t="shared" si="508"/>
        <v>0</v>
      </c>
      <c r="DD72" s="46">
        <f t="shared" ref="DD72" si="554">DD73</f>
        <v>0</v>
      </c>
      <c r="DE72" s="46">
        <f t="shared" si="508"/>
        <v>0</v>
      </c>
      <c r="DF72" s="46">
        <f t="shared" ref="DF72" si="555">DF73</f>
        <v>0</v>
      </c>
      <c r="DG72" s="46">
        <f t="shared" si="508"/>
        <v>0</v>
      </c>
      <c r="DH72" s="46">
        <f t="shared" ref="DH72" si="556">DH73</f>
        <v>0</v>
      </c>
      <c r="DI72" s="46">
        <f t="shared" si="508"/>
        <v>0</v>
      </c>
      <c r="DJ72" s="46">
        <f t="shared" ref="DJ72" si="557">DJ73</f>
        <v>0</v>
      </c>
      <c r="DK72" s="46">
        <f t="shared" si="508"/>
        <v>0</v>
      </c>
      <c r="DL72" s="46">
        <f t="shared" ref="DL72" si="558">DL73</f>
        <v>0</v>
      </c>
      <c r="DM72" s="46">
        <f t="shared" ref="DM72:DU72" si="559">SUM(DM73)</f>
        <v>0</v>
      </c>
      <c r="DN72" s="47">
        <f t="shared" ref="DN72" si="560">DN73</f>
        <v>0</v>
      </c>
      <c r="DO72" s="46">
        <f t="shared" si="559"/>
        <v>0</v>
      </c>
      <c r="DP72" s="46">
        <f t="shared" ref="DP72" si="561">DP73</f>
        <v>0</v>
      </c>
      <c r="DQ72" s="46">
        <f t="shared" si="559"/>
        <v>0</v>
      </c>
      <c r="DR72" s="46">
        <f t="shared" ref="DR72" si="562">DR73</f>
        <v>0</v>
      </c>
      <c r="DS72" s="46">
        <f t="shared" si="559"/>
        <v>0</v>
      </c>
      <c r="DT72" s="46">
        <f t="shared" ref="DT72" si="563">DT73</f>
        <v>0</v>
      </c>
      <c r="DU72" s="46">
        <f t="shared" si="559"/>
        <v>0</v>
      </c>
      <c r="DV72" s="46">
        <f>SUM(DV73)</f>
        <v>0</v>
      </c>
      <c r="DW72" s="46">
        <f>SUM(DW73)</f>
        <v>0</v>
      </c>
      <c r="DX72" s="46">
        <f>DX73</f>
        <v>0</v>
      </c>
      <c r="DY72" s="46">
        <f>SUM(DY73)</f>
        <v>0</v>
      </c>
      <c r="DZ72" s="46">
        <f t="shared" ref="DZ72" si="564">DZ73</f>
        <v>0</v>
      </c>
      <c r="EA72" s="46">
        <f>SUM(EA73)</f>
        <v>0</v>
      </c>
      <c r="EB72" s="46">
        <f t="shared" ref="EB72" si="565">EB73</f>
        <v>0</v>
      </c>
      <c r="EC72" s="46">
        <f>SUM(EC73)</f>
        <v>0</v>
      </c>
      <c r="ED72" s="46">
        <f t="shared" ref="ED72:EI72" si="566">ED73</f>
        <v>0</v>
      </c>
      <c r="EE72" s="46">
        <f t="shared" si="566"/>
        <v>0</v>
      </c>
      <c r="EF72" s="46">
        <f t="shared" si="566"/>
        <v>0</v>
      </c>
      <c r="EG72" s="46">
        <f t="shared" si="566"/>
        <v>0</v>
      </c>
      <c r="EH72" s="46">
        <f t="shared" si="566"/>
        <v>9</v>
      </c>
      <c r="EI72" s="46">
        <f t="shared" si="566"/>
        <v>264673.696</v>
      </c>
      <c r="EJ72" s="84"/>
    </row>
    <row r="73" spans="1:140" s="84" customFormat="1" ht="30" x14ac:dyDescent="0.25">
      <c r="A73" s="55"/>
      <c r="B73" s="57">
        <v>41</v>
      </c>
      <c r="C73" s="22" t="s">
        <v>215</v>
      </c>
      <c r="D73" s="21">
        <v>11480</v>
      </c>
      <c r="E73" s="7">
        <v>1.79</v>
      </c>
      <c r="F73" s="58">
        <v>1</v>
      </c>
      <c r="G73" s="58"/>
      <c r="H73" s="21">
        <v>1.4</v>
      </c>
      <c r="I73" s="21">
        <v>1.68</v>
      </c>
      <c r="J73" s="21">
        <v>2.23</v>
      </c>
      <c r="K73" s="21">
        <v>2.57</v>
      </c>
      <c r="L73" s="8"/>
      <c r="M73" s="8">
        <f t="shared" si="63"/>
        <v>0</v>
      </c>
      <c r="N73" s="8"/>
      <c r="O73" s="8">
        <f>N73*D73*E73*F73*H73*$O$9</f>
        <v>0</v>
      </c>
      <c r="P73" s="9"/>
      <c r="Q73" s="8">
        <f>P73*D73*E73*F73*H73*$Q$9</f>
        <v>0</v>
      </c>
      <c r="R73" s="8"/>
      <c r="S73" s="8">
        <f>SUM(R73*D73*E73*F73*H73*$S$9)</f>
        <v>0</v>
      </c>
      <c r="T73" s="8"/>
      <c r="U73" s="8">
        <f>SUM(T73*D73*E73*F73*H73*$U$9)</f>
        <v>0</v>
      </c>
      <c r="V73" s="8"/>
      <c r="W73" s="8">
        <f t="shared" si="64"/>
        <v>0</v>
      </c>
      <c r="X73" s="8"/>
      <c r="Y73" s="8">
        <f>SUM(X73*D73*E73*F73*H73*$Y$9)</f>
        <v>0</v>
      </c>
      <c r="Z73" s="8"/>
      <c r="AA73" s="8">
        <f>SUM(Z73*D73*E73*F73*H73*$AA$9)</f>
        <v>0</v>
      </c>
      <c r="AB73" s="8"/>
      <c r="AC73" s="8">
        <f>SUM(AB73*D73*E73*F73*I73*$AC$9)</f>
        <v>0</v>
      </c>
      <c r="AD73" s="9"/>
      <c r="AE73" s="8">
        <f>SUM(AD73*D73*E73*F73*I73*$AE$9)</f>
        <v>0</v>
      </c>
      <c r="AF73" s="8"/>
      <c r="AG73" s="8">
        <f>SUM(AF73*D73*E73*F73*H73*$AG$9)</f>
        <v>0</v>
      </c>
      <c r="AH73" s="8"/>
      <c r="AI73" s="8">
        <f>SUM(AH73*D73*E73*F73*H73*$AI$9)</f>
        <v>0</v>
      </c>
      <c r="AJ73" s="8"/>
      <c r="AK73" s="8">
        <f>SUM(AJ73*D73*E73*F73*H73*$AK$9)</f>
        <v>0</v>
      </c>
      <c r="AL73" s="8"/>
      <c r="AM73" s="8">
        <f>SUM(AL73*D73*E73*F73*H73*$AM$9)</f>
        <v>0</v>
      </c>
      <c r="AN73" s="8"/>
      <c r="AO73" s="8">
        <f>SUM(D73*E73*F73*H73*AN73*$AO$9)</f>
        <v>0</v>
      </c>
      <c r="AP73" s="8"/>
      <c r="AQ73" s="8">
        <f>SUM(AP73*D73*E73*F73*H73*$AQ$9)</f>
        <v>0</v>
      </c>
      <c r="AR73" s="8"/>
      <c r="AS73" s="8">
        <f>SUM(AR73*D73*E73*F73*H73*$AS$9)</f>
        <v>0</v>
      </c>
      <c r="AT73" s="8"/>
      <c r="AU73" s="8">
        <f>SUM(AT73*D73*E73*F73*H73*$AU$9)</f>
        <v>0</v>
      </c>
      <c r="AV73" s="8"/>
      <c r="AW73" s="8">
        <f>SUM(AV73*D73*E73*F73*H73*$AW$9)</f>
        <v>0</v>
      </c>
      <c r="AX73" s="8"/>
      <c r="AY73" s="8">
        <f>SUM(AX73*D73*E73*F73*H73*$AY$9)</f>
        <v>0</v>
      </c>
      <c r="AZ73" s="8"/>
      <c r="BA73" s="8">
        <f>SUM(AZ73*D73*E73*F73*H73*$BA$9)</f>
        <v>0</v>
      </c>
      <c r="BB73" s="8"/>
      <c r="BC73" s="8">
        <f>SUM(BB73*D73*E73*F73*H73*$BC$9)</f>
        <v>0</v>
      </c>
      <c r="BD73" s="8"/>
      <c r="BE73" s="8">
        <f>BD73*D73*E73*F73*H73*$BE$9</f>
        <v>0</v>
      </c>
      <c r="BF73" s="8"/>
      <c r="BG73" s="8">
        <f>BF73*D73*E73*F73*H73*$BG$9</f>
        <v>0</v>
      </c>
      <c r="BH73" s="8"/>
      <c r="BI73" s="8">
        <f>BH73*D73*E73*F73*H73*$BI$9</f>
        <v>0</v>
      </c>
      <c r="BJ73" s="8"/>
      <c r="BK73" s="8">
        <f>SUM(BJ73*D73*E73*F73*H73*$BK$9)</f>
        <v>0</v>
      </c>
      <c r="BL73" s="8">
        <v>8</v>
      </c>
      <c r="BM73" s="8">
        <f>SUM(BL73*D73*E73*F73*H73*$BM$9)</f>
        <v>230151.03999999998</v>
      </c>
      <c r="BN73" s="8"/>
      <c r="BO73" s="8">
        <f>SUM(BN73*D73*E73*F73*H73*$BO$9)</f>
        <v>0</v>
      </c>
      <c r="BP73" s="8"/>
      <c r="BQ73" s="8">
        <f>SUM(BP73*D73*E73*F73*H73*$BQ$9)</f>
        <v>0</v>
      </c>
      <c r="BR73" s="8"/>
      <c r="BS73" s="8">
        <f>SUM(BR73*D73*E73*F73*H73*$BS$9)</f>
        <v>0</v>
      </c>
      <c r="BT73" s="8"/>
      <c r="BU73" s="8">
        <f>BT73*D73*E73*F73*H73*$BU$9</f>
        <v>0</v>
      </c>
      <c r="BV73" s="8"/>
      <c r="BW73" s="8">
        <f>SUM(BV73*D73*E73*F73*H73*$BW$9)</f>
        <v>0</v>
      </c>
      <c r="BX73" s="8"/>
      <c r="BY73" s="8">
        <f>SUM(BX73*D73*E73*F73*H73*$BY$9)</f>
        <v>0</v>
      </c>
      <c r="BZ73" s="8"/>
      <c r="CA73" s="8">
        <f>SUM(BZ73*D73*E73*F73*H73*$CA$9)</f>
        <v>0</v>
      </c>
      <c r="CB73" s="8"/>
      <c r="CC73" s="8">
        <f>SUM(CB73*D73*E73*F73*H73*$CC$9)</f>
        <v>0</v>
      </c>
      <c r="CD73" s="8"/>
      <c r="CE73" s="8">
        <f>CD73*D73*E73*F73*H73*$CE$9</f>
        <v>0</v>
      </c>
      <c r="CF73" s="8"/>
      <c r="CG73" s="8">
        <f>SUM(CF73*D73*E73*F73*H73*$CG$9)</f>
        <v>0</v>
      </c>
      <c r="CH73" s="8"/>
      <c r="CI73" s="8">
        <f>SUM(CH73*D73*E73*F73*I73*$CI$9)</f>
        <v>0</v>
      </c>
      <c r="CJ73" s="8"/>
      <c r="CK73" s="8">
        <f>SUM(CJ73*D73*E73*F73*I73*$CK$9)</f>
        <v>0</v>
      </c>
      <c r="CL73" s="8"/>
      <c r="CM73" s="8">
        <f>SUM(CL73*D73*E73*F73*I73*$CM$9)</f>
        <v>0</v>
      </c>
      <c r="CN73" s="8"/>
      <c r="CO73" s="8">
        <f>SUM(CN73*D73*E73*F73*I73*$CO$9)</f>
        <v>0</v>
      </c>
      <c r="CP73" s="9"/>
      <c r="CQ73" s="8">
        <f>SUM(CP73*D73*E73*F73*I73*$CQ$9)</f>
        <v>0</v>
      </c>
      <c r="CR73" s="8"/>
      <c r="CS73" s="8">
        <f>SUM(CR73*D73*E73*F73*I73*$CS$9)</f>
        <v>0</v>
      </c>
      <c r="CT73" s="8"/>
      <c r="CU73" s="8">
        <f>SUM(CT73*D73*E73*F73*I73*$CU$9)</f>
        <v>0</v>
      </c>
      <c r="CV73" s="8"/>
      <c r="CW73" s="8">
        <f>SUM(CV73*D73*E73*F73*I73*$CW$9)</f>
        <v>0</v>
      </c>
      <c r="CX73" s="8">
        <v>1</v>
      </c>
      <c r="CY73" s="8">
        <f>SUM(CX73*D73*E73*F73*I73*$CY$9)</f>
        <v>34522.656000000003</v>
      </c>
      <c r="CZ73" s="8"/>
      <c r="DA73" s="8">
        <f>SUM(CZ73*D73*E73*F73*I73*$DA$9)</f>
        <v>0</v>
      </c>
      <c r="DB73" s="8"/>
      <c r="DC73" s="8">
        <f>SUM(DB73*D73*E73*F73*I73*$DC$9)</f>
        <v>0</v>
      </c>
      <c r="DD73" s="8"/>
      <c r="DE73" s="8">
        <f>SUM(DD73*D73*E73*F73*I73*$DE$9)</f>
        <v>0</v>
      </c>
      <c r="DF73" s="8"/>
      <c r="DG73" s="8">
        <f>SUM(DF73*D73*E73*F73*I73*$DG$9)</f>
        <v>0</v>
      </c>
      <c r="DH73" s="8"/>
      <c r="DI73" s="8">
        <f>SUM(DH73*D73*E73*F73*I73*$DI$9)</f>
        <v>0</v>
      </c>
      <c r="DJ73" s="8"/>
      <c r="DK73" s="8">
        <f>SUM(DJ73*D73*E73*F73*I73*$DK$9)</f>
        <v>0</v>
      </c>
      <c r="DL73" s="8"/>
      <c r="DM73" s="8">
        <f>DL73*D73*E73*F73*I73*$DM$9</f>
        <v>0</v>
      </c>
      <c r="DN73" s="9"/>
      <c r="DO73" s="8">
        <f>SUM(DN73*D73*E73*F73*I73*$DO$9)</f>
        <v>0</v>
      </c>
      <c r="DP73" s="8"/>
      <c r="DQ73" s="8">
        <f>SUM(DP73*D73*E73*F73*I73*$DQ$9)</f>
        <v>0</v>
      </c>
      <c r="DR73" s="8"/>
      <c r="DS73" s="8">
        <f>SUM(DR73*D73*E73*F73*J73*$DS$9)</f>
        <v>0</v>
      </c>
      <c r="DT73" s="10"/>
      <c r="DU73" s="8">
        <f>SUM(DT73*D73*E73*F73*K73*$DU$9)</f>
        <v>0</v>
      </c>
      <c r="DV73" s="8"/>
      <c r="DW73" s="8">
        <f>SUM(DV73*D73*E73*F73*H73*$DW$9)</f>
        <v>0</v>
      </c>
      <c r="DX73" s="8"/>
      <c r="DY73" s="8">
        <f>SUM(DX73*D73*E73*F73*H73*$DY$9)</f>
        <v>0</v>
      </c>
      <c r="DZ73" s="8"/>
      <c r="EA73" s="8">
        <f>SUM(DZ73*D73*E73*F73*H73*$EA$9)</f>
        <v>0</v>
      </c>
      <c r="EB73" s="8"/>
      <c r="EC73" s="8">
        <f>SUM(EB73*D73*E73*F73*H73*$EC$9)</f>
        <v>0</v>
      </c>
      <c r="ED73" s="8"/>
      <c r="EE73" s="8">
        <f t="shared" si="62"/>
        <v>0</v>
      </c>
      <c r="EF73" s="9"/>
      <c r="EG73" s="8">
        <f t="shared" si="65"/>
        <v>0</v>
      </c>
      <c r="EH73" s="11">
        <f t="shared" si="66"/>
        <v>9</v>
      </c>
      <c r="EI73" s="11">
        <f t="shared" si="66"/>
        <v>264673.696</v>
      </c>
      <c r="EJ73" s="84">
        <f t="shared" si="67"/>
        <v>9</v>
      </c>
    </row>
    <row r="74" spans="1:140" s="86" customFormat="1" x14ac:dyDescent="0.25">
      <c r="A74" s="77">
        <v>18</v>
      </c>
      <c r="B74" s="78"/>
      <c r="C74" s="52" t="s">
        <v>216</v>
      </c>
      <c r="D74" s="54">
        <v>11480</v>
      </c>
      <c r="E74" s="48">
        <v>2.74</v>
      </c>
      <c r="F74" s="43">
        <v>1</v>
      </c>
      <c r="G74" s="43"/>
      <c r="H74" s="53">
        <v>1.4</v>
      </c>
      <c r="I74" s="53">
        <v>1.68</v>
      </c>
      <c r="J74" s="53">
        <v>2.23</v>
      </c>
      <c r="K74" s="53">
        <v>2.57</v>
      </c>
      <c r="L74" s="46">
        <f>SUM(L75:L78)</f>
        <v>0</v>
      </c>
      <c r="M74" s="46">
        <f t="shared" ref="M74:DK74" si="567">SUM(M75:M78)</f>
        <v>0</v>
      </c>
      <c r="N74" s="46">
        <f t="shared" si="567"/>
        <v>0</v>
      </c>
      <c r="O74" s="46">
        <f t="shared" si="567"/>
        <v>0</v>
      </c>
      <c r="P74" s="47">
        <f t="shared" si="567"/>
        <v>0</v>
      </c>
      <c r="Q74" s="46">
        <f t="shared" si="567"/>
        <v>0</v>
      </c>
      <c r="R74" s="46">
        <f t="shared" si="567"/>
        <v>0</v>
      </c>
      <c r="S74" s="46">
        <f t="shared" si="567"/>
        <v>0</v>
      </c>
      <c r="T74" s="46">
        <f t="shared" si="567"/>
        <v>0</v>
      </c>
      <c r="U74" s="46">
        <f t="shared" si="567"/>
        <v>0</v>
      </c>
      <c r="V74" s="46">
        <f t="shared" si="567"/>
        <v>0</v>
      </c>
      <c r="W74" s="46">
        <f t="shared" si="567"/>
        <v>0</v>
      </c>
      <c r="X74" s="46">
        <f t="shared" si="567"/>
        <v>0</v>
      </c>
      <c r="Y74" s="46">
        <f t="shared" si="567"/>
        <v>0</v>
      </c>
      <c r="Z74" s="46">
        <f t="shared" si="567"/>
        <v>5</v>
      </c>
      <c r="AA74" s="46">
        <f t="shared" si="567"/>
        <v>64287.999999999993</v>
      </c>
      <c r="AB74" s="46">
        <f t="shared" si="567"/>
        <v>0</v>
      </c>
      <c r="AC74" s="46">
        <f t="shared" si="567"/>
        <v>0</v>
      </c>
      <c r="AD74" s="47">
        <f t="shared" si="567"/>
        <v>3</v>
      </c>
      <c r="AE74" s="46">
        <f t="shared" si="567"/>
        <v>46287.360000000001</v>
      </c>
      <c r="AF74" s="46">
        <f t="shared" si="567"/>
        <v>0</v>
      </c>
      <c r="AG74" s="46">
        <f t="shared" si="567"/>
        <v>0</v>
      </c>
      <c r="AH74" s="46">
        <f t="shared" si="567"/>
        <v>0</v>
      </c>
      <c r="AI74" s="46">
        <f t="shared" si="567"/>
        <v>0</v>
      </c>
      <c r="AJ74" s="46">
        <f>SUM(AJ75:AJ78)</f>
        <v>0</v>
      </c>
      <c r="AK74" s="46">
        <f>SUM(AK75:AK78)</f>
        <v>0</v>
      </c>
      <c r="AL74" s="46">
        <f>SUM(AL75:AL78)</f>
        <v>0</v>
      </c>
      <c r="AM74" s="46">
        <f>SUM(AM75:AM78)</f>
        <v>0</v>
      </c>
      <c r="AN74" s="46">
        <f t="shared" si="567"/>
        <v>0</v>
      </c>
      <c r="AO74" s="46">
        <f t="shared" si="567"/>
        <v>0</v>
      </c>
      <c r="AP74" s="46">
        <f t="shared" si="567"/>
        <v>0</v>
      </c>
      <c r="AQ74" s="46">
        <f t="shared" si="567"/>
        <v>0</v>
      </c>
      <c r="AR74" s="46">
        <f t="shared" si="567"/>
        <v>0</v>
      </c>
      <c r="AS74" s="46">
        <f t="shared" si="567"/>
        <v>0</v>
      </c>
      <c r="AT74" s="46">
        <f t="shared" si="567"/>
        <v>2</v>
      </c>
      <c r="AU74" s="46">
        <f>SUM(AU75:AU78)</f>
        <v>25715.199999999997</v>
      </c>
      <c r="AV74" s="46">
        <f t="shared" ref="AV74:CH74" si="568">SUM(AV75:AV78)</f>
        <v>0</v>
      </c>
      <c r="AW74" s="46">
        <f t="shared" si="568"/>
        <v>0</v>
      </c>
      <c r="AX74" s="46">
        <f t="shared" si="568"/>
        <v>0</v>
      </c>
      <c r="AY74" s="46">
        <f t="shared" si="568"/>
        <v>0</v>
      </c>
      <c r="AZ74" s="46">
        <f t="shared" si="568"/>
        <v>0</v>
      </c>
      <c r="BA74" s="46">
        <f t="shared" si="568"/>
        <v>0</v>
      </c>
      <c r="BB74" s="46">
        <f t="shared" si="568"/>
        <v>0</v>
      </c>
      <c r="BC74" s="46">
        <f t="shared" si="568"/>
        <v>0</v>
      </c>
      <c r="BD74" s="46">
        <f t="shared" si="568"/>
        <v>0</v>
      </c>
      <c r="BE74" s="46">
        <f t="shared" si="568"/>
        <v>0</v>
      </c>
      <c r="BF74" s="46">
        <f t="shared" si="568"/>
        <v>0</v>
      </c>
      <c r="BG74" s="46">
        <f t="shared" si="568"/>
        <v>0</v>
      </c>
      <c r="BH74" s="46">
        <f t="shared" si="568"/>
        <v>0</v>
      </c>
      <c r="BI74" s="46">
        <f t="shared" si="568"/>
        <v>0</v>
      </c>
      <c r="BJ74" s="46">
        <f t="shared" si="568"/>
        <v>0</v>
      </c>
      <c r="BK74" s="46">
        <f t="shared" si="568"/>
        <v>0</v>
      </c>
      <c r="BL74" s="46">
        <f t="shared" si="568"/>
        <v>7</v>
      </c>
      <c r="BM74" s="46">
        <f t="shared" si="568"/>
        <v>90003.199999999997</v>
      </c>
      <c r="BN74" s="46">
        <f t="shared" si="568"/>
        <v>0</v>
      </c>
      <c r="BO74" s="46">
        <f t="shared" si="568"/>
        <v>0</v>
      </c>
      <c r="BP74" s="46">
        <f t="shared" si="568"/>
        <v>0</v>
      </c>
      <c r="BQ74" s="46">
        <f t="shared" si="568"/>
        <v>0</v>
      </c>
      <c r="BR74" s="46">
        <f t="shared" si="568"/>
        <v>0</v>
      </c>
      <c r="BS74" s="46">
        <f t="shared" si="568"/>
        <v>0</v>
      </c>
      <c r="BT74" s="46">
        <f t="shared" si="568"/>
        <v>0</v>
      </c>
      <c r="BU74" s="46">
        <f t="shared" si="568"/>
        <v>0</v>
      </c>
      <c r="BV74" s="46">
        <f t="shared" si="568"/>
        <v>0</v>
      </c>
      <c r="BW74" s="46">
        <f t="shared" si="568"/>
        <v>0</v>
      </c>
      <c r="BX74" s="46">
        <f t="shared" si="568"/>
        <v>0</v>
      </c>
      <c r="BY74" s="46">
        <f t="shared" si="568"/>
        <v>0</v>
      </c>
      <c r="BZ74" s="46">
        <f t="shared" si="568"/>
        <v>15</v>
      </c>
      <c r="CA74" s="46">
        <f t="shared" si="568"/>
        <v>192864</v>
      </c>
      <c r="CB74" s="46">
        <f t="shared" si="568"/>
        <v>0</v>
      </c>
      <c r="CC74" s="46">
        <f t="shared" si="568"/>
        <v>0</v>
      </c>
      <c r="CD74" s="46">
        <f t="shared" si="568"/>
        <v>13</v>
      </c>
      <c r="CE74" s="46">
        <f t="shared" si="568"/>
        <v>167148.79999999999</v>
      </c>
      <c r="CF74" s="46">
        <f t="shared" si="568"/>
        <v>0</v>
      </c>
      <c r="CG74" s="46">
        <f t="shared" si="568"/>
        <v>0</v>
      </c>
      <c r="CH74" s="46">
        <f t="shared" si="568"/>
        <v>1</v>
      </c>
      <c r="CI74" s="46">
        <f t="shared" si="567"/>
        <v>15429.119999999999</v>
      </c>
      <c r="CJ74" s="46">
        <f>SUM(CJ75:CJ78)</f>
        <v>4</v>
      </c>
      <c r="CK74" s="46">
        <f>SUM(CK75:CK78)</f>
        <v>108003.84</v>
      </c>
      <c r="CL74" s="46">
        <f>SUM(CL75:CL78)</f>
        <v>0</v>
      </c>
      <c r="CM74" s="46">
        <f>SUM(CM75:CM78)</f>
        <v>0</v>
      </c>
      <c r="CN74" s="46">
        <f t="shared" si="567"/>
        <v>4</v>
      </c>
      <c r="CO74" s="46">
        <f t="shared" si="567"/>
        <v>123432.95999999999</v>
      </c>
      <c r="CP74" s="47">
        <f>SUM(CP75:CP78)</f>
        <v>2</v>
      </c>
      <c r="CQ74" s="46">
        <f>SUM(CQ75:CQ78)</f>
        <v>30858.239999999998</v>
      </c>
      <c r="CR74" s="46">
        <f t="shared" si="567"/>
        <v>0</v>
      </c>
      <c r="CS74" s="46">
        <f t="shared" si="567"/>
        <v>0</v>
      </c>
      <c r="CT74" s="46">
        <f>SUM(CT75:CT78)</f>
        <v>0</v>
      </c>
      <c r="CU74" s="46">
        <f>SUM(CU75:CU78)</f>
        <v>0</v>
      </c>
      <c r="CV74" s="46">
        <f>SUM(CV75:CV78)</f>
        <v>0</v>
      </c>
      <c r="CW74" s="46">
        <f>SUM(CW75:CW78)</f>
        <v>0</v>
      </c>
      <c r="CX74" s="46">
        <f t="shared" si="567"/>
        <v>35</v>
      </c>
      <c r="CY74" s="46">
        <f t="shared" si="567"/>
        <v>540019.19999999995</v>
      </c>
      <c r="CZ74" s="46">
        <f t="shared" si="567"/>
        <v>0</v>
      </c>
      <c r="DA74" s="46">
        <f t="shared" si="567"/>
        <v>0</v>
      </c>
      <c r="DB74" s="46">
        <f t="shared" si="567"/>
        <v>0</v>
      </c>
      <c r="DC74" s="46">
        <f t="shared" si="567"/>
        <v>0</v>
      </c>
      <c r="DD74" s="46">
        <f t="shared" si="567"/>
        <v>17</v>
      </c>
      <c r="DE74" s="46">
        <f t="shared" si="567"/>
        <v>262295.03999999998</v>
      </c>
      <c r="DF74" s="46">
        <f t="shared" si="567"/>
        <v>0</v>
      </c>
      <c r="DG74" s="46">
        <f t="shared" si="567"/>
        <v>0</v>
      </c>
      <c r="DH74" s="46">
        <f t="shared" si="567"/>
        <v>4</v>
      </c>
      <c r="DI74" s="46">
        <f t="shared" si="567"/>
        <v>61716.479999999996</v>
      </c>
      <c r="DJ74" s="46">
        <f t="shared" si="567"/>
        <v>0</v>
      </c>
      <c r="DK74" s="46">
        <f t="shared" si="567"/>
        <v>0</v>
      </c>
      <c r="DL74" s="46">
        <f t="shared" ref="DL74:EI74" si="569">SUM(DL75:DL78)</f>
        <v>0</v>
      </c>
      <c r="DM74" s="46">
        <f t="shared" si="569"/>
        <v>0</v>
      </c>
      <c r="DN74" s="47">
        <f t="shared" si="569"/>
        <v>5</v>
      </c>
      <c r="DO74" s="46">
        <f t="shared" si="569"/>
        <v>77145.599999999991</v>
      </c>
      <c r="DP74" s="46">
        <f t="shared" si="569"/>
        <v>0</v>
      </c>
      <c r="DQ74" s="46">
        <f t="shared" si="569"/>
        <v>0</v>
      </c>
      <c r="DR74" s="46">
        <f t="shared" si="569"/>
        <v>1</v>
      </c>
      <c r="DS74" s="46">
        <f t="shared" si="569"/>
        <v>20480.32</v>
      </c>
      <c r="DT74" s="46">
        <f t="shared" si="569"/>
        <v>0</v>
      </c>
      <c r="DU74" s="46">
        <f t="shared" si="569"/>
        <v>0</v>
      </c>
      <c r="DV74" s="46">
        <f t="shared" si="569"/>
        <v>0</v>
      </c>
      <c r="DW74" s="46">
        <f t="shared" si="569"/>
        <v>0</v>
      </c>
      <c r="DX74" s="46">
        <f t="shared" si="569"/>
        <v>0</v>
      </c>
      <c r="DY74" s="46">
        <f t="shared" si="569"/>
        <v>0</v>
      </c>
      <c r="DZ74" s="46">
        <f t="shared" si="569"/>
        <v>0</v>
      </c>
      <c r="EA74" s="46">
        <f t="shared" si="569"/>
        <v>0</v>
      </c>
      <c r="EB74" s="46">
        <f t="shared" si="569"/>
        <v>0</v>
      </c>
      <c r="EC74" s="46">
        <f t="shared" si="569"/>
        <v>0</v>
      </c>
      <c r="ED74" s="46">
        <f t="shared" si="569"/>
        <v>0</v>
      </c>
      <c r="EE74" s="46">
        <f t="shared" si="569"/>
        <v>0</v>
      </c>
      <c r="EF74" s="46">
        <f t="shared" si="569"/>
        <v>0</v>
      </c>
      <c r="EG74" s="46">
        <f t="shared" si="569"/>
        <v>0</v>
      </c>
      <c r="EH74" s="46">
        <f t="shared" si="569"/>
        <v>118</v>
      </c>
      <c r="EI74" s="46">
        <f t="shared" si="569"/>
        <v>1825687.36</v>
      </c>
      <c r="EJ74" s="84"/>
    </row>
    <row r="75" spans="1:140" s="86" customFormat="1" ht="30" x14ac:dyDescent="0.25">
      <c r="A75" s="12"/>
      <c r="B75" s="1">
        <v>42</v>
      </c>
      <c r="C75" s="20" t="s">
        <v>217</v>
      </c>
      <c r="D75" s="21">
        <v>11480</v>
      </c>
      <c r="E75" s="7">
        <v>1.6</v>
      </c>
      <c r="F75" s="58">
        <v>1</v>
      </c>
      <c r="G75" s="58"/>
      <c r="H75" s="21">
        <v>1.4</v>
      </c>
      <c r="I75" s="21">
        <v>1.68</v>
      </c>
      <c r="J75" s="21">
        <v>2.23</v>
      </c>
      <c r="K75" s="21">
        <v>2.57</v>
      </c>
      <c r="L75" s="8"/>
      <c r="M75" s="8">
        <f t="shared" si="63"/>
        <v>0</v>
      </c>
      <c r="N75" s="8"/>
      <c r="O75" s="8">
        <f>N75*D75*E75*F75*H75*$O$9</f>
        <v>0</v>
      </c>
      <c r="P75" s="9">
        <v>0</v>
      </c>
      <c r="Q75" s="8">
        <f>P75*D75*E75*F75*H75*$Q$9</f>
        <v>0</v>
      </c>
      <c r="R75" s="8">
        <v>0</v>
      </c>
      <c r="S75" s="8">
        <f>SUM(R75*D75*E75*F75*H75*$S$9)</f>
        <v>0</v>
      </c>
      <c r="T75" s="8"/>
      <c r="U75" s="8">
        <f>SUM(T75*D75*E75*F75*H75*$U$9)</f>
        <v>0</v>
      </c>
      <c r="V75" s="8"/>
      <c r="W75" s="8">
        <f t="shared" si="64"/>
        <v>0</v>
      </c>
      <c r="X75" s="8"/>
      <c r="Y75" s="8">
        <f>SUM(X75*D75*E75*F75*H75*$Y$9)</f>
        <v>0</v>
      </c>
      <c r="Z75" s="8">
        <v>0</v>
      </c>
      <c r="AA75" s="8">
        <f>SUM(Z75*D75*E75*F75*H75*$AA$9)</f>
        <v>0</v>
      </c>
      <c r="AB75" s="8"/>
      <c r="AC75" s="8">
        <f>SUM(AB75*D75*E75*F75*I75*$AC$9)</f>
        <v>0</v>
      </c>
      <c r="AD75" s="9">
        <v>0</v>
      </c>
      <c r="AE75" s="8">
        <f>SUM(AD75*D75*E75*F75*I75*$AE$9)</f>
        <v>0</v>
      </c>
      <c r="AF75" s="8"/>
      <c r="AG75" s="8">
        <f>SUM(AF75*D75*E75*F75*H75*$AG$9)</f>
        <v>0</v>
      </c>
      <c r="AH75" s="8"/>
      <c r="AI75" s="8">
        <f>SUM(AH75*D75*E75*F75*H75*$AI$9)</f>
        <v>0</v>
      </c>
      <c r="AJ75" s="8">
        <v>0</v>
      </c>
      <c r="AK75" s="8">
        <f>SUM(AJ75*D75*E75*F75*H75*$AK$9)</f>
        <v>0</v>
      </c>
      <c r="AL75" s="6"/>
      <c r="AM75" s="8">
        <f>SUM(AL75*D75*E75*F75*H75*$AM$9)</f>
        <v>0</v>
      </c>
      <c r="AN75" s="8">
        <v>0</v>
      </c>
      <c r="AO75" s="8">
        <f>SUM(D75*E75*F75*H75*AN75*$AO$9)</f>
        <v>0</v>
      </c>
      <c r="AP75" s="8"/>
      <c r="AQ75" s="8">
        <f>SUM(AP75*D75*E75*F75*H75*$AQ$9)</f>
        <v>0</v>
      </c>
      <c r="AR75" s="8"/>
      <c r="AS75" s="8">
        <f>SUM(AR75*D75*E75*F75*H75*$AS$9)</f>
        <v>0</v>
      </c>
      <c r="AT75" s="8">
        <v>0</v>
      </c>
      <c r="AU75" s="8">
        <f>SUM(AT75*D75*E75*F75*H75*$AU$9)</f>
        <v>0</v>
      </c>
      <c r="AV75" s="8"/>
      <c r="AW75" s="8">
        <f>SUM(AV75*D75*E75*F75*H75*$AW$9)</f>
        <v>0</v>
      </c>
      <c r="AX75" s="8"/>
      <c r="AY75" s="8">
        <f>SUM(AX75*D75*E75*F75*H75*$AY$9)</f>
        <v>0</v>
      </c>
      <c r="AZ75" s="8"/>
      <c r="BA75" s="8">
        <f>SUM(AZ75*D75*E75*F75*H75*$BA$9)</f>
        <v>0</v>
      </c>
      <c r="BB75" s="8"/>
      <c r="BC75" s="8">
        <f>SUM(BB75*D75*E75*F75*H75*$BC$9)</f>
        <v>0</v>
      </c>
      <c r="BD75" s="8"/>
      <c r="BE75" s="8">
        <f>BD75*D75*E75*F75*H75*$BE$9</f>
        <v>0</v>
      </c>
      <c r="BF75" s="8"/>
      <c r="BG75" s="8">
        <f>BF75*D75*E75*F75*H75*$BG$9</f>
        <v>0</v>
      </c>
      <c r="BH75" s="8"/>
      <c r="BI75" s="8">
        <f>BH75*D75*E75*F75*H75*$BI$9</f>
        <v>0</v>
      </c>
      <c r="BJ75" s="8"/>
      <c r="BK75" s="8">
        <f>SUM(BJ75*D75*E75*F75*H75*$BK$9)</f>
        <v>0</v>
      </c>
      <c r="BL75" s="8"/>
      <c r="BM75" s="8">
        <f>SUM(BL75*D75*E75*F75*H75*$BM$9)</f>
        <v>0</v>
      </c>
      <c r="BN75" s="8"/>
      <c r="BO75" s="8">
        <f>SUM(BN75*D75*E75*F75*H75*$BO$9)</f>
        <v>0</v>
      </c>
      <c r="BP75" s="8"/>
      <c r="BQ75" s="8">
        <f>SUM(BP75*D75*E75*F75*H75*$BQ$9)</f>
        <v>0</v>
      </c>
      <c r="BR75" s="8"/>
      <c r="BS75" s="8">
        <f>SUM(BR75*D75*E75*F75*H75*$BS$9)</f>
        <v>0</v>
      </c>
      <c r="BT75" s="8"/>
      <c r="BU75" s="8">
        <f>BT75*D75*E75*F75*H75*$BU$9</f>
        <v>0</v>
      </c>
      <c r="BV75" s="8">
        <v>0</v>
      </c>
      <c r="BW75" s="8">
        <f>SUM(BV75*D75*E75*F75*H75*$BW$9)</f>
        <v>0</v>
      </c>
      <c r="BX75" s="8"/>
      <c r="BY75" s="8">
        <f>SUM(BX75*D75*E75*F75*H75*$BY$9)</f>
        <v>0</v>
      </c>
      <c r="BZ75" s="8"/>
      <c r="CA75" s="8">
        <f>SUM(BZ75*D75*E75*F75*H75*$CA$9)</f>
        <v>0</v>
      </c>
      <c r="CB75" s="8">
        <v>0</v>
      </c>
      <c r="CC75" s="8">
        <f>SUM(CB75*D75*E75*F75*H75*$CC$9)</f>
        <v>0</v>
      </c>
      <c r="CD75" s="8">
        <v>0</v>
      </c>
      <c r="CE75" s="8">
        <f>CD75*D75*E75*F75*H75*$CE$9</f>
        <v>0</v>
      </c>
      <c r="CF75" s="8"/>
      <c r="CG75" s="8">
        <f>SUM(CF75*D75*E75*F75*H75*$CG$9)</f>
        <v>0</v>
      </c>
      <c r="CH75" s="8"/>
      <c r="CI75" s="8">
        <f>SUM(CH75*D75*E75*F75*I75*$CI$9)</f>
        <v>0</v>
      </c>
      <c r="CJ75" s="8">
        <v>3</v>
      </c>
      <c r="CK75" s="8">
        <f>SUM(CJ75*D75*E75*F75*I75*$CK$9)</f>
        <v>92574.720000000001</v>
      </c>
      <c r="CL75" s="8">
        <v>0</v>
      </c>
      <c r="CM75" s="8">
        <f>SUM(CL75*D75*E75*F75*I75*$CM$9)</f>
        <v>0</v>
      </c>
      <c r="CN75" s="8">
        <v>4</v>
      </c>
      <c r="CO75" s="8">
        <f>SUM(CN75*D75*E75*F75*I75*$CO$9)</f>
        <v>123432.95999999999</v>
      </c>
      <c r="CP75" s="9"/>
      <c r="CQ75" s="8">
        <f>SUM(CP75*D75*E75*F75*I75*$CQ$9)</f>
        <v>0</v>
      </c>
      <c r="CR75" s="8"/>
      <c r="CS75" s="8">
        <f>SUM(CR75*D75*E75*F75*I75*$CS$9)</f>
        <v>0</v>
      </c>
      <c r="CT75" s="8"/>
      <c r="CU75" s="8">
        <f>SUM(CT75*D75*E75*F75*I75*$CU$9)</f>
        <v>0</v>
      </c>
      <c r="CV75" s="8">
        <v>0</v>
      </c>
      <c r="CW75" s="8">
        <f>SUM(CV75*D75*E75*F75*I75*$CW$9)</f>
        <v>0</v>
      </c>
      <c r="CX75" s="8">
        <v>0</v>
      </c>
      <c r="CY75" s="8">
        <f>SUM(CX75*D75*E75*F75*I75*$CY$9)</f>
        <v>0</v>
      </c>
      <c r="CZ75" s="8">
        <v>0</v>
      </c>
      <c r="DA75" s="8">
        <f>SUM(CZ75*D75*E75*F75*I75*$DA$9)</f>
        <v>0</v>
      </c>
      <c r="DB75" s="8">
        <v>0</v>
      </c>
      <c r="DC75" s="8">
        <f>SUM(DB75*D75*E75*F75*I75*$DC$9)</f>
        <v>0</v>
      </c>
      <c r="DD75" s="8">
        <v>0</v>
      </c>
      <c r="DE75" s="8">
        <f>SUM(DD75*D75*E75*F75*I75*$DE$9)</f>
        <v>0</v>
      </c>
      <c r="DF75" s="8">
        <v>0</v>
      </c>
      <c r="DG75" s="8">
        <f>SUM(DF75*D75*E75*F75*I75*$DG$9)</f>
        <v>0</v>
      </c>
      <c r="DH75" s="8">
        <v>0</v>
      </c>
      <c r="DI75" s="8">
        <f>SUM(DH75*D75*E75*F75*I75*$DI$9)</f>
        <v>0</v>
      </c>
      <c r="DJ75" s="8"/>
      <c r="DK75" s="8">
        <f>SUM(DJ75*D75*E75*F75*I75*$DK$9)</f>
        <v>0</v>
      </c>
      <c r="DL75" s="8"/>
      <c r="DM75" s="8">
        <f>DL75*D75*E75*F75*I75*$DM$9</f>
        <v>0</v>
      </c>
      <c r="DN75" s="9"/>
      <c r="DO75" s="8">
        <f>SUM(DN75*D75*E75*F75*I75*$DO$9)</f>
        <v>0</v>
      </c>
      <c r="DP75" s="8"/>
      <c r="DQ75" s="8">
        <f>SUM(DP75*D75*E75*F75*I75*$DQ$9)</f>
        <v>0</v>
      </c>
      <c r="DR75" s="8">
        <v>0</v>
      </c>
      <c r="DS75" s="8">
        <f>SUM(DR75*D75*E75*F75*J75*$DS$9)</f>
        <v>0</v>
      </c>
      <c r="DT75" s="10"/>
      <c r="DU75" s="8">
        <f>SUM(DT75*D75*E75*F75*K75*$DU$9)</f>
        <v>0</v>
      </c>
      <c r="DV75" s="6"/>
      <c r="DW75" s="8">
        <f>SUM(DV75*D75*E75*F75*H75*$DW$9)</f>
        <v>0</v>
      </c>
      <c r="DX75" s="8"/>
      <c r="DY75" s="8">
        <f>SUM(DX75*D75*E75*F75*H75*$DY$9)</f>
        <v>0</v>
      </c>
      <c r="DZ75" s="8"/>
      <c r="EA75" s="8">
        <f>SUM(DZ75*D75*E75*F75*H75*$EA$9)</f>
        <v>0</v>
      </c>
      <c r="EB75" s="8"/>
      <c r="EC75" s="8">
        <f>SUM(EB75*D75*E75*F75*H75*$EC$9)</f>
        <v>0</v>
      </c>
      <c r="ED75" s="8"/>
      <c r="EE75" s="8">
        <f t="shared" si="62"/>
        <v>0</v>
      </c>
      <c r="EF75" s="9"/>
      <c r="EG75" s="8">
        <f t="shared" si="65"/>
        <v>0</v>
      </c>
      <c r="EH75" s="11">
        <f t="shared" si="66"/>
        <v>7</v>
      </c>
      <c r="EI75" s="11">
        <f t="shared" si="66"/>
        <v>216007.67999999999</v>
      </c>
      <c r="EJ75" s="84">
        <f t="shared" si="67"/>
        <v>7</v>
      </c>
    </row>
    <row r="76" spans="1:140" s="84" customFormat="1" ht="30" x14ac:dyDescent="0.25">
      <c r="A76" s="55"/>
      <c r="B76" s="57">
        <v>43</v>
      </c>
      <c r="C76" s="20" t="s">
        <v>218</v>
      </c>
      <c r="D76" s="21">
        <v>11480</v>
      </c>
      <c r="E76" s="7">
        <v>3.25</v>
      </c>
      <c r="F76" s="58">
        <v>1</v>
      </c>
      <c r="G76" s="58"/>
      <c r="H76" s="21">
        <v>1.4</v>
      </c>
      <c r="I76" s="21">
        <v>1.68</v>
      </c>
      <c r="J76" s="21">
        <v>2.23</v>
      </c>
      <c r="K76" s="21">
        <v>2.57</v>
      </c>
      <c r="L76" s="8"/>
      <c r="M76" s="8">
        <f t="shared" si="63"/>
        <v>0</v>
      </c>
      <c r="N76" s="8"/>
      <c r="O76" s="8">
        <f>N76*D76*E76*F76*H76*$O$9</f>
        <v>0</v>
      </c>
      <c r="P76" s="9"/>
      <c r="Q76" s="8">
        <f>P76*D76*E76*F76*H76*$Q$9</f>
        <v>0</v>
      </c>
      <c r="R76" s="8"/>
      <c r="S76" s="8">
        <f>SUM(R76*D76*E76*F76*H76*$S$9)</f>
        <v>0</v>
      </c>
      <c r="T76" s="8"/>
      <c r="U76" s="8">
        <f>SUM(T76*D76*E76*F76*H76*$U$9)</f>
        <v>0</v>
      </c>
      <c r="V76" s="8"/>
      <c r="W76" s="8">
        <f t="shared" si="64"/>
        <v>0</v>
      </c>
      <c r="X76" s="8"/>
      <c r="Y76" s="8">
        <f>SUM(X76*D76*E76*F76*H76*$Y$9)</f>
        <v>0</v>
      </c>
      <c r="Z76" s="8"/>
      <c r="AA76" s="8">
        <f>SUM(Z76*D76*E76*F76*H76*$AA$9)</f>
        <v>0</v>
      </c>
      <c r="AB76" s="8"/>
      <c r="AC76" s="8">
        <f>SUM(AB76*D76*E76*F76*I76*$AC$9)</f>
        <v>0</v>
      </c>
      <c r="AD76" s="9"/>
      <c r="AE76" s="8">
        <f>SUM(AD76*D76*E76*F76*I76*$AE$9)</f>
        <v>0</v>
      </c>
      <c r="AF76" s="8"/>
      <c r="AG76" s="8">
        <f>SUM(AF76*D76*E76*F76*H76*$AG$9)</f>
        <v>0</v>
      </c>
      <c r="AH76" s="8"/>
      <c r="AI76" s="8">
        <f>SUM(AH76*D76*E76*F76*H76*$AI$9)</f>
        <v>0</v>
      </c>
      <c r="AJ76" s="8"/>
      <c r="AK76" s="8">
        <f>SUM(AJ76*D76*E76*F76*H76*$AK$9)</f>
        <v>0</v>
      </c>
      <c r="AL76" s="8"/>
      <c r="AM76" s="8">
        <f>SUM(AL76*D76*E76*F76*H76*$AM$9)</f>
        <v>0</v>
      </c>
      <c r="AN76" s="8"/>
      <c r="AO76" s="8">
        <f>SUM(D76*E76*F76*H76*AN76*$AO$9)</f>
        <v>0</v>
      </c>
      <c r="AP76" s="8"/>
      <c r="AQ76" s="8">
        <f>SUM(AP76*D76*E76*F76*H76*$AQ$9)</f>
        <v>0</v>
      </c>
      <c r="AR76" s="8"/>
      <c r="AS76" s="8">
        <f>SUM(AR76*D76*E76*F76*H76*$AS$9)</f>
        <v>0</v>
      </c>
      <c r="AT76" s="8"/>
      <c r="AU76" s="8">
        <f>SUM(AT76*D76*E76*F76*H76*$AU$9)</f>
        <v>0</v>
      </c>
      <c r="AV76" s="8"/>
      <c r="AW76" s="8">
        <f>SUM(AV76*D76*E76*F76*H76*$AW$9)</f>
        <v>0</v>
      </c>
      <c r="AX76" s="8"/>
      <c r="AY76" s="8">
        <f>SUM(AX76*D76*E76*F76*H76*$AY$9)</f>
        <v>0</v>
      </c>
      <c r="AZ76" s="8"/>
      <c r="BA76" s="8">
        <f>SUM(AZ76*D76*E76*F76*H76*$BA$9)</f>
        <v>0</v>
      </c>
      <c r="BB76" s="8"/>
      <c r="BC76" s="8">
        <f>SUM(BB76*D76*E76*F76*H76*$BC$9)</f>
        <v>0</v>
      </c>
      <c r="BD76" s="8"/>
      <c r="BE76" s="8">
        <f>BD76*D76*E76*F76*H76*$BE$9</f>
        <v>0</v>
      </c>
      <c r="BF76" s="8"/>
      <c r="BG76" s="8">
        <f>BF76*D76*E76*F76*H76*$BG$9</f>
        <v>0</v>
      </c>
      <c r="BH76" s="8"/>
      <c r="BI76" s="8">
        <f>BH76*D76*E76*F76*H76*$BI$9</f>
        <v>0</v>
      </c>
      <c r="BJ76" s="8"/>
      <c r="BK76" s="8">
        <f>SUM(BJ76*D76*E76*F76*H76*$BK$9)</f>
        <v>0</v>
      </c>
      <c r="BL76" s="8"/>
      <c r="BM76" s="8">
        <f>SUM(BL76*D76*E76*F76*H76*$BM$9)</f>
        <v>0</v>
      </c>
      <c r="BN76" s="8"/>
      <c r="BO76" s="8">
        <f>SUM(BN76*D76*E76*F76*H76*$BO$9)</f>
        <v>0</v>
      </c>
      <c r="BP76" s="8"/>
      <c r="BQ76" s="8">
        <f>SUM(BP76*D76*E76*F76*H76*$BQ$9)</f>
        <v>0</v>
      </c>
      <c r="BR76" s="8"/>
      <c r="BS76" s="8">
        <f>SUM(BR76*D76*E76*F76*H76*$BS$9)</f>
        <v>0</v>
      </c>
      <c r="BT76" s="8"/>
      <c r="BU76" s="8">
        <f>BT76*D76*E76*F76*H76*$BU$9</f>
        <v>0</v>
      </c>
      <c r="BV76" s="8"/>
      <c r="BW76" s="8">
        <f>SUM(BV76*D76*E76*F76*H76*$BW$9)</f>
        <v>0</v>
      </c>
      <c r="BX76" s="8"/>
      <c r="BY76" s="8">
        <f>SUM(BX76*D76*E76*F76*H76*$BY$9)</f>
        <v>0</v>
      </c>
      <c r="BZ76" s="8"/>
      <c r="CA76" s="8">
        <f>SUM(BZ76*D76*E76*F76*H76*$CA$9)</f>
        <v>0</v>
      </c>
      <c r="CB76" s="8"/>
      <c r="CC76" s="8">
        <f>SUM(CB76*D76*E76*F76*H76*$CC$9)</f>
        <v>0</v>
      </c>
      <c r="CD76" s="8"/>
      <c r="CE76" s="8">
        <f>CD76*D76*E76*F76*H76*$CE$9</f>
        <v>0</v>
      </c>
      <c r="CF76" s="8"/>
      <c r="CG76" s="8">
        <f>SUM(CF76*D76*E76*F76*H76*$CG$9)</f>
        <v>0</v>
      </c>
      <c r="CH76" s="8"/>
      <c r="CI76" s="8">
        <f>SUM(CH76*D76*E76*F76*I76*$CI$9)</f>
        <v>0</v>
      </c>
      <c r="CJ76" s="8"/>
      <c r="CK76" s="8">
        <f>SUM(CJ76*D76*E76*F76*I76*$CK$9)</f>
        <v>0</v>
      </c>
      <c r="CL76" s="8"/>
      <c r="CM76" s="8">
        <f>SUM(CL76*D76*E76*F76*I76*$CM$9)</f>
        <v>0</v>
      </c>
      <c r="CN76" s="8"/>
      <c r="CO76" s="8">
        <f>SUM(CN76*D76*E76*F76*I76*$CO$9)</f>
        <v>0</v>
      </c>
      <c r="CP76" s="9"/>
      <c r="CQ76" s="8">
        <f>SUM(CP76*D76*E76*F76*I76*$CQ$9)</f>
        <v>0</v>
      </c>
      <c r="CR76" s="8"/>
      <c r="CS76" s="8">
        <f>SUM(CR76*D76*E76*F76*I76*$CS$9)</f>
        <v>0</v>
      </c>
      <c r="CT76" s="8"/>
      <c r="CU76" s="8">
        <f>SUM(CT76*D76*E76*F76*I76*$CU$9)</f>
        <v>0</v>
      </c>
      <c r="CV76" s="8"/>
      <c r="CW76" s="8">
        <f>SUM(CV76*D76*E76*F76*I76*$CW$9)</f>
        <v>0</v>
      </c>
      <c r="CX76" s="8"/>
      <c r="CY76" s="8">
        <f>SUM(CX76*D76*E76*F76*I76*$CY$9)</f>
        <v>0</v>
      </c>
      <c r="CZ76" s="8"/>
      <c r="DA76" s="8">
        <f>SUM(CZ76*D76*E76*F76*I76*$DA$9)</f>
        <v>0</v>
      </c>
      <c r="DB76" s="8"/>
      <c r="DC76" s="8">
        <f>SUM(DB76*D76*E76*F76*I76*$DC$9)</f>
        <v>0</v>
      </c>
      <c r="DD76" s="8"/>
      <c r="DE76" s="8">
        <f>SUM(DD76*D76*E76*F76*I76*$DE$9)</f>
        <v>0</v>
      </c>
      <c r="DF76" s="8"/>
      <c r="DG76" s="8">
        <f>SUM(DF76*D76*E76*F76*I76*$DG$9)</f>
        <v>0</v>
      </c>
      <c r="DH76" s="8"/>
      <c r="DI76" s="8">
        <f>SUM(DH76*D76*E76*F76*I76*$DI$9)</f>
        <v>0</v>
      </c>
      <c r="DJ76" s="8"/>
      <c r="DK76" s="8">
        <f>SUM(DJ76*D76*E76*F76*I76*$DK$9)</f>
        <v>0</v>
      </c>
      <c r="DL76" s="8"/>
      <c r="DM76" s="8">
        <f>DL76*D76*E76*F76*I76*$DM$9</f>
        <v>0</v>
      </c>
      <c r="DN76" s="9"/>
      <c r="DO76" s="8">
        <f>SUM(DN76*D76*E76*F76*I76*$DO$9)</f>
        <v>0</v>
      </c>
      <c r="DP76" s="8"/>
      <c r="DQ76" s="8">
        <f>SUM(DP76*D76*E76*F76*I76*$DQ$9)</f>
        <v>0</v>
      </c>
      <c r="DR76" s="8"/>
      <c r="DS76" s="8">
        <f>SUM(DR76*D76*E76*F76*J76*$DS$9)</f>
        <v>0</v>
      </c>
      <c r="DT76" s="10"/>
      <c r="DU76" s="8">
        <f>SUM(DT76*D76*E76*F76*K76*$DU$9)</f>
        <v>0</v>
      </c>
      <c r="DV76" s="8"/>
      <c r="DW76" s="8">
        <f>SUM(DV76*D76*E76*F76*H76*$DW$9)</f>
        <v>0</v>
      </c>
      <c r="DX76" s="8"/>
      <c r="DY76" s="8">
        <f>SUM(DX76*D76*E76*F76*H76*$DY$9)</f>
        <v>0</v>
      </c>
      <c r="DZ76" s="8"/>
      <c r="EA76" s="8">
        <f>SUM(DZ76*D76*E76*F76*H76*$EA$9)</f>
        <v>0</v>
      </c>
      <c r="EB76" s="8"/>
      <c r="EC76" s="8">
        <f>SUM(EB76*D76*E76*F76*H76*$EC$9)</f>
        <v>0</v>
      </c>
      <c r="ED76" s="8"/>
      <c r="EE76" s="8">
        <f t="shared" ref="EE76:EE104" si="570">ED76*D76*E76*F76*H76*$EE$9</f>
        <v>0</v>
      </c>
      <c r="EF76" s="9"/>
      <c r="EG76" s="8">
        <f t="shared" si="65"/>
        <v>0</v>
      </c>
      <c r="EH76" s="11">
        <f t="shared" si="66"/>
        <v>0</v>
      </c>
      <c r="EI76" s="11">
        <f t="shared" si="66"/>
        <v>0</v>
      </c>
      <c r="EJ76" s="84">
        <f t="shared" si="67"/>
        <v>0</v>
      </c>
    </row>
    <row r="77" spans="1:140" s="84" customFormat="1" ht="30" x14ac:dyDescent="0.25">
      <c r="A77" s="55"/>
      <c r="B77" s="1">
        <v>44</v>
      </c>
      <c r="C77" s="22" t="s">
        <v>219</v>
      </c>
      <c r="D77" s="21">
        <v>11480</v>
      </c>
      <c r="E77" s="7">
        <v>3.18</v>
      </c>
      <c r="F77" s="58">
        <v>1</v>
      </c>
      <c r="G77" s="58"/>
      <c r="H77" s="21">
        <v>1.4</v>
      </c>
      <c r="I77" s="21">
        <v>1.68</v>
      </c>
      <c r="J77" s="21">
        <v>2.23</v>
      </c>
      <c r="K77" s="21">
        <v>2.57</v>
      </c>
      <c r="L77" s="8"/>
      <c r="M77" s="8">
        <f t="shared" si="63"/>
        <v>0</v>
      </c>
      <c r="N77" s="8"/>
      <c r="O77" s="8">
        <f>N77*D77*E77*F77*H77*$O$9</f>
        <v>0</v>
      </c>
      <c r="P77" s="9"/>
      <c r="Q77" s="8">
        <f>P77*D77*E77*F77*H77*$Q$9</f>
        <v>0</v>
      </c>
      <c r="R77" s="8"/>
      <c r="S77" s="8">
        <f>SUM(R77*D77*E77*F77*H77*$S$9)</f>
        <v>0</v>
      </c>
      <c r="T77" s="8"/>
      <c r="U77" s="8">
        <f>SUM(T77*D77*E77*F77*H77*$U$9)</f>
        <v>0</v>
      </c>
      <c r="V77" s="8"/>
      <c r="W77" s="8">
        <f t="shared" si="64"/>
        <v>0</v>
      </c>
      <c r="X77" s="8"/>
      <c r="Y77" s="8">
        <f>SUM(X77*D77*E77*F77*H77*$Y$9)</f>
        <v>0</v>
      </c>
      <c r="Z77" s="8"/>
      <c r="AA77" s="8">
        <f>SUM(Z77*D77*E77*F77*H77*$AA$9)</f>
        <v>0</v>
      </c>
      <c r="AB77" s="8"/>
      <c r="AC77" s="8">
        <f>SUM(AB77*D77*E77*F77*I77*$AC$9)</f>
        <v>0</v>
      </c>
      <c r="AD77" s="9"/>
      <c r="AE77" s="8">
        <f>SUM(AD77*D77*E77*F77*I77*$AE$9)</f>
        <v>0</v>
      </c>
      <c r="AF77" s="8"/>
      <c r="AG77" s="8">
        <f>SUM(AF77*D77*E77*F77*H77*$AG$9)</f>
        <v>0</v>
      </c>
      <c r="AH77" s="8"/>
      <c r="AI77" s="8">
        <f>SUM(AH77*D77*E77*F77*H77*$AI$9)</f>
        <v>0</v>
      </c>
      <c r="AJ77" s="8"/>
      <c r="AK77" s="8">
        <f>SUM(AJ77*D77*E77*F77*H77*$AK$9)</f>
        <v>0</v>
      </c>
      <c r="AL77" s="8"/>
      <c r="AM77" s="8">
        <f>SUM(AL77*D77*E77*F77*H77*$AM$9)</f>
        <v>0</v>
      </c>
      <c r="AN77" s="8"/>
      <c r="AO77" s="8">
        <f>SUM(D77*E77*F77*H77*AN77*$AO$9)</f>
        <v>0</v>
      </c>
      <c r="AP77" s="8"/>
      <c r="AQ77" s="8">
        <f>SUM(AP77*D77*E77*F77*H77*$AQ$9)</f>
        <v>0</v>
      </c>
      <c r="AR77" s="8"/>
      <c r="AS77" s="8">
        <f>SUM(AR77*D77*E77*F77*H77*$AS$9)</f>
        <v>0</v>
      </c>
      <c r="AT77" s="8"/>
      <c r="AU77" s="8">
        <f>SUM(AT77*D77*E77*F77*H77*$AU$9)</f>
        <v>0</v>
      </c>
      <c r="AV77" s="8"/>
      <c r="AW77" s="8">
        <f>SUM(AV77*D77*E77*F77*H77*$AW$9)</f>
        <v>0</v>
      </c>
      <c r="AX77" s="8"/>
      <c r="AY77" s="8">
        <f>SUM(AX77*D77*E77*F77*H77*$AY$9)</f>
        <v>0</v>
      </c>
      <c r="AZ77" s="8"/>
      <c r="BA77" s="8">
        <f>SUM(AZ77*D77*E77*F77*H77*$BA$9)</f>
        <v>0</v>
      </c>
      <c r="BB77" s="8"/>
      <c r="BC77" s="8">
        <f>SUM(BB77*D77*E77*F77*H77*$BC$9)</f>
        <v>0</v>
      </c>
      <c r="BD77" s="8"/>
      <c r="BE77" s="8">
        <f>BD77*D77*E77*F77*H77*$BE$9</f>
        <v>0</v>
      </c>
      <c r="BF77" s="8"/>
      <c r="BG77" s="8">
        <f>BF77*D77*E77*F77*H77*$BG$9</f>
        <v>0</v>
      </c>
      <c r="BH77" s="8"/>
      <c r="BI77" s="8">
        <f>BH77*D77*E77*F77*H77*$BI$9</f>
        <v>0</v>
      </c>
      <c r="BJ77" s="8"/>
      <c r="BK77" s="8">
        <f>SUM(BJ77*D77*E77*F77*H77*$BK$9)</f>
        <v>0</v>
      </c>
      <c r="BL77" s="8"/>
      <c r="BM77" s="8">
        <f>SUM(BL77*D77*E77*F77*H77*$BM$9)</f>
        <v>0</v>
      </c>
      <c r="BN77" s="8"/>
      <c r="BO77" s="8">
        <f>SUM(BN77*D77*E77*F77*H77*$BO$9)</f>
        <v>0</v>
      </c>
      <c r="BP77" s="8"/>
      <c r="BQ77" s="8">
        <f>SUM(BP77*D77*E77*F77*H77*$BQ$9)</f>
        <v>0</v>
      </c>
      <c r="BR77" s="8"/>
      <c r="BS77" s="8">
        <f>SUM(BR77*D77*E77*F77*H77*$BS$9)</f>
        <v>0</v>
      </c>
      <c r="BT77" s="8"/>
      <c r="BU77" s="8">
        <f>BT77*D77*E77*F77*H77*$BU$9</f>
        <v>0</v>
      </c>
      <c r="BV77" s="8"/>
      <c r="BW77" s="8">
        <f>SUM(BV77*D77*E77*F77*H77*$BW$9)</f>
        <v>0</v>
      </c>
      <c r="BX77" s="8"/>
      <c r="BY77" s="8">
        <f>SUM(BX77*D77*E77*F77*H77*$BY$9)</f>
        <v>0</v>
      </c>
      <c r="BZ77" s="8"/>
      <c r="CA77" s="8">
        <f>SUM(BZ77*D77*E77*F77*H77*$CA$9)</f>
        <v>0</v>
      </c>
      <c r="CB77" s="8"/>
      <c r="CC77" s="8">
        <f>SUM(CB77*D77*E77*F77*H77*$CC$9)</f>
        <v>0</v>
      </c>
      <c r="CD77" s="8"/>
      <c r="CE77" s="8">
        <f>CD77*D77*E77*F77*H77*$CE$9</f>
        <v>0</v>
      </c>
      <c r="CF77" s="8"/>
      <c r="CG77" s="8">
        <f>SUM(CF77*D77*E77*F77*H77*$CG$9)</f>
        <v>0</v>
      </c>
      <c r="CH77" s="8"/>
      <c r="CI77" s="8">
        <f>SUM(CH77*D77*E77*F77*I77*$CI$9)</f>
        <v>0</v>
      </c>
      <c r="CJ77" s="8"/>
      <c r="CK77" s="8">
        <f>SUM(CJ77*D77*E77*F77*I77*$CK$9)</f>
        <v>0</v>
      </c>
      <c r="CL77" s="8"/>
      <c r="CM77" s="8">
        <f>SUM(CL77*D77*E77*F77*I77*$CM$9)</f>
        <v>0</v>
      </c>
      <c r="CN77" s="8"/>
      <c r="CO77" s="8">
        <f>SUM(CN77*D77*E77*F77*I77*$CO$9)</f>
        <v>0</v>
      </c>
      <c r="CP77" s="9"/>
      <c r="CQ77" s="8">
        <f>SUM(CP77*D77*E77*F77*I77*$CQ$9)</f>
        <v>0</v>
      </c>
      <c r="CR77" s="8"/>
      <c r="CS77" s="8">
        <f>SUM(CR77*D77*E77*F77*I77*$CS$9)</f>
        <v>0</v>
      </c>
      <c r="CT77" s="8"/>
      <c r="CU77" s="8">
        <f>SUM(CT77*D77*E77*F77*I77*$CU$9)</f>
        <v>0</v>
      </c>
      <c r="CV77" s="8"/>
      <c r="CW77" s="8">
        <f>SUM(CV77*D77*E77*F77*I77*$CW$9)</f>
        <v>0</v>
      </c>
      <c r="CX77" s="8"/>
      <c r="CY77" s="8">
        <f>SUM(CX77*D77*E77*F77*I77*$CY$9)</f>
        <v>0</v>
      </c>
      <c r="CZ77" s="8"/>
      <c r="DA77" s="8">
        <f>SUM(CZ77*D77*E77*F77*I77*$DA$9)</f>
        <v>0</v>
      </c>
      <c r="DB77" s="8"/>
      <c r="DC77" s="8">
        <f>SUM(DB77*D77*E77*F77*I77*$DC$9)</f>
        <v>0</v>
      </c>
      <c r="DD77" s="8"/>
      <c r="DE77" s="8">
        <f>SUM(DD77*D77*E77*F77*I77*$DE$9)</f>
        <v>0</v>
      </c>
      <c r="DF77" s="8"/>
      <c r="DG77" s="8">
        <f>SUM(DF77*D77*E77*F77*I77*$DG$9)</f>
        <v>0</v>
      </c>
      <c r="DH77" s="8"/>
      <c r="DI77" s="8">
        <f>SUM(DH77*D77*E77*F77*I77*$DI$9)</f>
        <v>0</v>
      </c>
      <c r="DJ77" s="8"/>
      <c r="DK77" s="8">
        <f>SUM(DJ77*D77*E77*F77*I77*$DK$9)</f>
        <v>0</v>
      </c>
      <c r="DL77" s="8"/>
      <c r="DM77" s="8">
        <f>DL77*D77*E77*F77*I77*$DM$9</f>
        <v>0</v>
      </c>
      <c r="DN77" s="9"/>
      <c r="DO77" s="8">
        <f>SUM(DN77*D77*E77*F77*I77*$DO$9)</f>
        <v>0</v>
      </c>
      <c r="DP77" s="8"/>
      <c r="DQ77" s="8">
        <f>SUM(DP77*D77*E77*F77*I77*$DQ$9)</f>
        <v>0</v>
      </c>
      <c r="DR77" s="8"/>
      <c r="DS77" s="8">
        <f>SUM(DR77*D77*E77*F77*J77*$DS$9)</f>
        <v>0</v>
      </c>
      <c r="DT77" s="10"/>
      <c r="DU77" s="8">
        <f>SUM(DT77*D77*E77*F77*K77*$DU$9)</f>
        <v>0</v>
      </c>
      <c r="DV77" s="8"/>
      <c r="DW77" s="8">
        <f>SUM(DV77*D77*E77*F77*H77*$DW$9)</f>
        <v>0</v>
      </c>
      <c r="DX77" s="8"/>
      <c r="DY77" s="8">
        <f>SUM(DX77*D77*E77*F77*H77*$DY$9)</f>
        <v>0</v>
      </c>
      <c r="DZ77" s="8"/>
      <c r="EA77" s="8">
        <f>SUM(DZ77*D77*E77*F77*H77*$EA$9)</f>
        <v>0</v>
      </c>
      <c r="EB77" s="8"/>
      <c r="EC77" s="8">
        <f>SUM(EB77*D77*E77*F77*H77*$EC$9)</f>
        <v>0</v>
      </c>
      <c r="ED77" s="8"/>
      <c r="EE77" s="8">
        <f t="shared" si="570"/>
        <v>0</v>
      </c>
      <c r="EF77" s="9"/>
      <c r="EG77" s="8">
        <f t="shared" ref="EG77:EG140" si="571">EF77*D77*E77*F77*H77*$EG$9</f>
        <v>0</v>
      </c>
      <c r="EH77" s="11">
        <f t="shared" ref="EH77:EI140" si="572">SUM(L77,V77,N77,P77,X77,R77,T77,Z77,AB77,AD77,AF77,AH77,AN77,AP77,AR77,AL77,CH77,CN77,CR77,BV77,BX77,CX77,CZ77,DB77,DD77,DF77,DH77,DJ77,AT77,AJ77,AV77,AX77,AZ77,BB77,BD77,BF77,BH77,BJ77,BL77,BN77,BP77,DZ77,EB77,DV77,DX77,BR77,BT77,CP77,CJ77,CL77,CT77,CV77,BZ77,CB77,CD77,CF77,DL77,DN77,DP77,DR77,DT77,ED77,EF77)</f>
        <v>0</v>
      </c>
      <c r="EI77" s="11">
        <f t="shared" si="572"/>
        <v>0</v>
      </c>
      <c r="EJ77" s="84">
        <f t="shared" si="67"/>
        <v>0</v>
      </c>
    </row>
    <row r="78" spans="1:140" s="84" customFormat="1" x14ac:dyDescent="0.25">
      <c r="A78" s="55"/>
      <c r="B78" s="57">
        <v>45</v>
      </c>
      <c r="C78" s="22" t="s">
        <v>220</v>
      </c>
      <c r="D78" s="21">
        <v>11480</v>
      </c>
      <c r="E78" s="7">
        <v>0.8</v>
      </c>
      <c r="F78" s="58">
        <v>1</v>
      </c>
      <c r="G78" s="58"/>
      <c r="H78" s="21">
        <v>1.4</v>
      </c>
      <c r="I78" s="21">
        <v>1.68</v>
      </c>
      <c r="J78" s="21">
        <v>2.23</v>
      </c>
      <c r="K78" s="21">
        <v>2.57</v>
      </c>
      <c r="L78" s="8"/>
      <c r="M78" s="8">
        <f t="shared" si="63"/>
        <v>0</v>
      </c>
      <c r="N78" s="8"/>
      <c r="O78" s="8">
        <f>N78*D78*E78*F78*H78*$O$9</f>
        <v>0</v>
      </c>
      <c r="P78" s="9"/>
      <c r="Q78" s="8">
        <f>P78*D78*E78*F78*H78*$Q$9</f>
        <v>0</v>
      </c>
      <c r="R78" s="8"/>
      <c r="S78" s="8">
        <f>SUM(R78*D78*E78*F78*H78*$S$9)</f>
        <v>0</v>
      </c>
      <c r="T78" s="8"/>
      <c r="U78" s="8">
        <f>SUM(T78*D78*E78*F78*H78*$U$9)</f>
        <v>0</v>
      </c>
      <c r="V78" s="8"/>
      <c r="W78" s="8">
        <f t="shared" si="64"/>
        <v>0</v>
      </c>
      <c r="X78" s="8"/>
      <c r="Y78" s="8">
        <f>SUM(X78*D78*E78*F78*H78*$Y$9)</f>
        <v>0</v>
      </c>
      <c r="Z78" s="8">
        <v>5</v>
      </c>
      <c r="AA78" s="8">
        <f>SUM(Z78*D78*E78*F78*H78*$AA$9)</f>
        <v>64287.999999999993</v>
      </c>
      <c r="AB78" s="8"/>
      <c r="AC78" s="8">
        <f>SUM(AB78*D78*E78*F78*I78*$AC$9)</f>
        <v>0</v>
      </c>
      <c r="AD78" s="9">
        <v>3</v>
      </c>
      <c r="AE78" s="8">
        <f>SUM(AD78*D78*E78*F78*I78*$AE$9)</f>
        <v>46287.360000000001</v>
      </c>
      <c r="AF78" s="8"/>
      <c r="AG78" s="8">
        <f>SUM(AF78*D78*E78*F78*H78*$AG$9)</f>
        <v>0</v>
      </c>
      <c r="AH78" s="8"/>
      <c r="AI78" s="8">
        <f>SUM(AH78*D78*E78*F78*H78*$AI$9)</f>
        <v>0</v>
      </c>
      <c r="AJ78" s="8"/>
      <c r="AK78" s="8">
        <f>SUM(AJ78*D78*E78*F78*H78*$AK$9)</f>
        <v>0</v>
      </c>
      <c r="AL78" s="8"/>
      <c r="AM78" s="8">
        <f>SUM(AL78*D78*E78*F78*H78*$AM$9)</f>
        <v>0</v>
      </c>
      <c r="AN78" s="8"/>
      <c r="AO78" s="8">
        <f>SUM(D78*E78*F78*H78*AN78*$AO$9)</f>
        <v>0</v>
      </c>
      <c r="AP78" s="8"/>
      <c r="AQ78" s="8">
        <f>SUM(AP78*D78*E78*F78*H78*$AQ$9)</f>
        <v>0</v>
      </c>
      <c r="AR78" s="8"/>
      <c r="AS78" s="8">
        <f>SUM(AR78*D78*E78*F78*H78*$AS$9)</f>
        <v>0</v>
      </c>
      <c r="AT78" s="8">
        <v>2</v>
      </c>
      <c r="AU78" s="8">
        <f>SUM(AT78*D78*E78*F78*H78*$AU$9)</f>
        <v>25715.199999999997</v>
      </c>
      <c r="AV78" s="8"/>
      <c r="AW78" s="8">
        <f>SUM(AV78*D78*E78*F78*H78*$AW$9)</f>
        <v>0</v>
      </c>
      <c r="AX78" s="8"/>
      <c r="AY78" s="8">
        <f>SUM(AX78*D78*E78*F78*H78*$AY$9)</f>
        <v>0</v>
      </c>
      <c r="AZ78" s="8"/>
      <c r="BA78" s="8">
        <f>SUM(AZ78*D78*E78*F78*H78*$BA$9)</f>
        <v>0</v>
      </c>
      <c r="BB78" s="8"/>
      <c r="BC78" s="8">
        <f>SUM(BB78*D78*E78*F78*H78*$BC$9)</f>
        <v>0</v>
      </c>
      <c r="BD78" s="8"/>
      <c r="BE78" s="8">
        <f>BD78*D78*E78*F78*H78*$BE$9</f>
        <v>0</v>
      </c>
      <c r="BF78" s="8"/>
      <c r="BG78" s="8">
        <f>BF78*D78*E78*F78*H78*$BG$9</f>
        <v>0</v>
      </c>
      <c r="BH78" s="8"/>
      <c r="BI78" s="8">
        <f>BH78*D78*E78*F78*H78*$BI$9</f>
        <v>0</v>
      </c>
      <c r="BJ78" s="8"/>
      <c r="BK78" s="8">
        <f>SUM(BJ78*D78*E78*F78*H78*$BK$9)</f>
        <v>0</v>
      </c>
      <c r="BL78" s="8">
        <v>7</v>
      </c>
      <c r="BM78" s="8">
        <f>SUM(BL78*D78*E78*F78*H78*$BM$9)</f>
        <v>90003.199999999997</v>
      </c>
      <c r="BN78" s="8"/>
      <c r="BO78" s="8">
        <f>SUM(BN78*D78*E78*F78*H78*$BO$9)</f>
        <v>0</v>
      </c>
      <c r="BP78" s="8"/>
      <c r="BQ78" s="8">
        <f>SUM(BP78*D78*E78*F78*H78*$BQ$9)</f>
        <v>0</v>
      </c>
      <c r="BR78" s="8"/>
      <c r="BS78" s="8">
        <f>SUM(BR78*D78*E78*F78*H78*$BS$9)</f>
        <v>0</v>
      </c>
      <c r="BT78" s="8"/>
      <c r="BU78" s="8">
        <f>BT78*D78*E78*F78*H78*$BU$9</f>
        <v>0</v>
      </c>
      <c r="BV78" s="8"/>
      <c r="BW78" s="8">
        <f>SUM(BV78*D78*E78*F78*H78*$BW$9)</f>
        <v>0</v>
      </c>
      <c r="BX78" s="8"/>
      <c r="BY78" s="8">
        <f>SUM(BX78*D78*E78*F78*H78*$BY$9)</f>
        <v>0</v>
      </c>
      <c r="BZ78" s="8">
        <v>15</v>
      </c>
      <c r="CA78" s="8">
        <f>SUM(BZ78*D78*E78*F78*H78*$CA$9)</f>
        <v>192864</v>
      </c>
      <c r="CB78" s="8"/>
      <c r="CC78" s="8">
        <f>SUM(CB78*D78*E78*F78*H78*$CC$9)</f>
        <v>0</v>
      </c>
      <c r="CD78" s="8">
        <v>13</v>
      </c>
      <c r="CE78" s="8">
        <f>CD78*D78*E78*F78*H78*$CE$9</f>
        <v>167148.79999999999</v>
      </c>
      <c r="CF78" s="8"/>
      <c r="CG78" s="8">
        <f>SUM(CF78*D78*E78*F78*H78*$CG$9)</f>
        <v>0</v>
      </c>
      <c r="CH78" s="8">
        <v>1</v>
      </c>
      <c r="CI78" s="8">
        <f>SUM(CH78*D78*E78*F78*I78*$CI$9)</f>
        <v>15429.119999999999</v>
      </c>
      <c r="CJ78" s="8">
        <v>1</v>
      </c>
      <c r="CK78" s="8">
        <f>SUM(CJ78*D78*E78*F78*I78*$CK$9)</f>
        <v>15429.119999999999</v>
      </c>
      <c r="CL78" s="8"/>
      <c r="CM78" s="8">
        <f>SUM(CL78*D78*E78*F78*I78*$CM$9)</f>
        <v>0</v>
      </c>
      <c r="CN78" s="8"/>
      <c r="CO78" s="8">
        <f>SUM(CN78*D78*E78*F78*I78*$CO$9)</f>
        <v>0</v>
      </c>
      <c r="CP78" s="9">
        <v>2</v>
      </c>
      <c r="CQ78" s="8">
        <f>SUM(CP78*D78*E78*F78*I78*$CQ$9)</f>
        <v>30858.239999999998</v>
      </c>
      <c r="CR78" s="8"/>
      <c r="CS78" s="8">
        <f>SUM(CR78*D78*E78*F78*I78*$CS$9)</f>
        <v>0</v>
      </c>
      <c r="CT78" s="8"/>
      <c r="CU78" s="8">
        <f>SUM(CT78*D78*E78*F78*I78*$CU$9)</f>
        <v>0</v>
      </c>
      <c r="CV78" s="8"/>
      <c r="CW78" s="8">
        <f>SUM(CV78*D78*E78*F78*I78*$CW$9)</f>
        <v>0</v>
      </c>
      <c r="CX78" s="8">
        <v>35</v>
      </c>
      <c r="CY78" s="8">
        <f>SUM(CX78*D78*E78*F78*I78*$CY$9)</f>
        <v>540019.19999999995</v>
      </c>
      <c r="CZ78" s="8"/>
      <c r="DA78" s="8">
        <f>SUM(CZ78*D78*E78*F78*I78*$DA$9)</f>
        <v>0</v>
      </c>
      <c r="DB78" s="8"/>
      <c r="DC78" s="8">
        <f>SUM(DB78*D78*E78*F78*I78*$DC$9)</f>
        <v>0</v>
      </c>
      <c r="DD78" s="8">
        <v>17</v>
      </c>
      <c r="DE78" s="8">
        <f>SUM(DD78*D78*E78*F78*I78*$DE$9)</f>
        <v>262295.03999999998</v>
      </c>
      <c r="DF78" s="8"/>
      <c r="DG78" s="8">
        <f>SUM(DF78*D78*E78*F78*I78*$DG$9)</f>
        <v>0</v>
      </c>
      <c r="DH78" s="8">
        <v>4</v>
      </c>
      <c r="DI78" s="8">
        <f>SUM(DH78*D78*E78*F78*I78*$DI$9)</f>
        <v>61716.479999999996</v>
      </c>
      <c r="DJ78" s="8"/>
      <c r="DK78" s="8">
        <f>SUM(DJ78*D78*E78*F78*I78*$DK$9)</f>
        <v>0</v>
      </c>
      <c r="DL78" s="8"/>
      <c r="DM78" s="8">
        <f>DL78*D78*E78*F78*I78*$DM$9</f>
        <v>0</v>
      </c>
      <c r="DN78" s="9">
        <v>5</v>
      </c>
      <c r="DO78" s="8">
        <f>SUM(DN78*D78*E78*F78*I78*$DO$9)</f>
        <v>77145.599999999991</v>
      </c>
      <c r="DP78" s="8"/>
      <c r="DQ78" s="8">
        <f>SUM(DP78*D78*E78*F78*I78*$DQ$9)</f>
        <v>0</v>
      </c>
      <c r="DR78" s="8">
        <v>1</v>
      </c>
      <c r="DS78" s="8">
        <f>SUM(DR78*D78*E78*F78*J78*$DS$9)</f>
        <v>20480.32</v>
      </c>
      <c r="DT78" s="10"/>
      <c r="DU78" s="8">
        <f>SUM(DT78*D78*E78*F78*K78*$DU$9)</f>
        <v>0</v>
      </c>
      <c r="DV78" s="8"/>
      <c r="DW78" s="8">
        <f>SUM(DV78*D78*E78*F78*H78*$DW$9)</f>
        <v>0</v>
      </c>
      <c r="DX78" s="8"/>
      <c r="DY78" s="8">
        <f>SUM(DX78*D78*E78*F78*H78*$DY$9)</f>
        <v>0</v>
      </c>
      <c r="DZ78" s="8"/>
      <c r="EA78" s="8">
        <f>SUM(DZ78*D78*E78*F78*H78*$EA$9)</f>
        <v>0</v>
      </c>
      <c r="EB78" s="8"/>
      <c r="EC78" s="8">
        <f>SUM(EB78*D78*E78*F78*H78*$EC$9)</f>
        <v>0</v>
      </c>
      <c r="ED78" s="8"/>
      <c r="EE78" s="8">
        <f t="shared" si="570"/>
        <v>0</v>
      </c>
      <c r="EF78" s="9"/>
      <c r="EG78" s="8">
        <f t="shared" si="571"/>
        <v>0</v>
      </c>
      <c r="EH78" s="11">
        <f t="shared" si="572"/>
        <v>111</v>
      </c>
      <c r="EI78" s="11">
        <f t="shared" si="572"/>
        <v>1609679.6800000002</v>
      </c>
      <c r="EJ78" s="84">
        <f t="shared" si="67"/>
        <v>111</v>
      </c>
    </row>
    <row r="79" spans="1:140" s="86" customFormat="1" x14ac:dyDescent="0.25">
      <c r="A79" s="77">
        <v>19</v>
      </c>
      <c r="B79" s="78"/>
      <c r="C79" s="52" t="s">
        <v>221</v>
      </c>
      <c r="D79" s="54">
        <v>11480</v>
      </c>
      <c r="E79" s="48">
        <v>3.01</v>
      </c>
      <c r="F79" s="43">
        <v>1</v>
      </c>
      <c r="G79" s="43"/>
      <c r="H79" s="53"/>
      <c r="I79" s="53"/>
      <c r="J79" s="53"/>
      <c r="K79" s="53">
        <v>2.57</v>
      </c>
      <c r="L79" s="46">
        <f>SUM(L80:L97)</f>
        <v>352</v>
      </c>
      <c r="M79" s="46">
        <f t="shared" ref="M79:DK79" si="573">SUM(M80:M97)</f>
        <v>37059299.759999998</v>
      </c>
      <c r="N79" s="46">
        <f t="shared" si="573"/>
        <v>0</v>
      </c>
      <c r="O79" s="46">
        <f t="shared" si="573"/>
        <v>0</v>
      </c>
      <c r="P79" s="47">
        <f t="shared" si="573"/>
        <v>1435</v>
      </c>
      <c r="Q79" s="46">
        <f t="shared" si="573"/>
        <v>65263248.960000001</v>
      </c>
      <c r="R79" s="46">
        <f t="shared" si="573"/>
        <v>0</v>
      </c>
      <c r="S79" s="46">
        <f t="shared" si="573"/>
        <v>0</v>
      </c>
      <c r="T79" s="46">
        <f t="shared" si="573"/>
        <v>0</v>
      </c>
      <c r="U79" s="46">
        <f t="shared" si="573"/>
        <v>0</v>
      </c>
      <c r="V79" s="46">
        <f t="shared" si="573"/>
        <v>0</v>
      </c>
      <c r="W79" s="46">
        <f t="shared" si="573"/>
        <v>0</v>
      </c>
      <c r="X79" s="46">
        <f t="shared" si="573"/>
        <v>0</v>
      </c>
      <c r="Y79" s="46">
        <f t="shared" si="573"/>
        <v>0</v>
      </c>
      <c r="Z79" s="46">
        <f t="shared" si="573"/>
        <v>32</v>
      </c>
      <c r="AA79" s="46">
        <f t="shared" si="573"/>
        <v>278045.59999999998</v>
      </c>
      <c r="AB79" s="46">
        <f t="shared" si="573"/>
        <v>49</v>
      </c>
      <c r="AC79" s="46">
        <f t="shared" si="573"/>
        <v>2321118.2399999998</v>
      </c>
      <c r="AD79" s="47">
        <f t="shared" si="573"/>
        <v>0</v>
      </c>
      <c r="AE79" s="46">
        <f t="shared" si="573"/>
        <v>0</v>
      </c>
      <c r="AF79" s="46">
        <f t="shared" si="573"/>
        <v>0</v>
      </c>
      <c r="AG79" s="46">
        <f t="shared" si="573"/>
        <v>0</v>
      </c>
      <c r="AH79" s="46">
        <f t="shared" si="573"/>
        <v>0</v>
      </c>
      <c r="AI79" s="46">
        <f t="shared" si="573"/>
        <v>0</v>
      </c>
      <c r="AJ79" s="46">
        <f>SUM(AJ80:AJ97)</f>
        <v>0</v>
      </c>
      <c r="AK79" s="46">
        <f>SUM(AK80:AK97)</f>
        <v>0</v>
      </c>
      <c r="AL79" s="46">
        <f>SUM(AL80:AL97)</f>
        <v>0</v>
      </c>
      <c r="AM79" s="46">
        <f>SUM(AM80:AM97)</f>
        <v>0</v>
      </c>
      <c r="AN79" s="46">
        <f t="shared" si="573"/>
        <v>0</v>
      </c>
      <c r="AO79" s="46">
        <f t="shared" si="573"/>
        <v>0</v>
      </c>
      <c r="AP79" s="46">
        <f t="shared" si="573"/>
        <v>0</v>
      </c>
      <c r="AQ79" s="46">
        <f t="shared" si="573"/>
        <v>0</v>
      </c>
      <c r="AR79" s="46">
        <f t="shared" si="573"/>
        <v>0</v>
      </c>
      <c r="AS79" s="46">
        <f t="shared" si="573"/>
        <v>0</v>
      </c>
      <c r="AT79" s="46">
        <f t="shared" si="573"/>
        <v>0</v>
      </c>
      <c r="AU79" s="46">
        <f>SUM(AU80:AU97)</f>
        <v>0</v>
      </c>
      <c r="AV79" s="46">
        <f t="shared" ref="AV79:CH79" si="574">SUM(AV80:AV97)</f>
        <v>0</v>
      </c>
      <c r="AW79" s="46">
        <f t="shared" si="574"/>
        <v>0</v>
      </c>
      <c r="AX79" s="46">
        <f t="shared" si="574"/>
        <v>0</v>
      </c>
      <c r="AY79" s="46">
        <f t="shared" si="574"/>
        <v>0</v>
      </c>
      <c r="AZ79" s="46">
        <f t="shared" si="574"/>
        <v>1</v>
      </c>
      <c r="BA79" s="46">
        <f t="shared" si="574"/>
        <v>6428.7999999999993</v>
      </c>
      <c r="BB79" s="46">
        <f t="shared" si="574"/>
        <v>3</v>
      </c>
      <c r="BC79" s="46">
        <f t="shared" si="574"/>
        <v>19286.399999999998</v>
      </c>
      <c r="BD79" s="46">
        <f t="shared" si="574"/>
        <v>0</v>
      </c>
      <c r="BE79" s="46">
        <f t="shared" si="574"/>
        <v>0</v>
      </c>
      <c r="BF79" s="46">
        <f t="shared" si="574"/>
        <v>0</v>
      </c>
      <c r="BG79" s="46">
        <f t="shared" si="574"/>
        <v>0</v>
      </c>
      <c r="BH79" s="46">
        <f t="shared" si="574"/>
        <v>3</v>
      </c>
      <c r="BI79" s="46">
        <f t="shared" si="574"/>
        <v>19286.399999999998</v>
      </c>
      <c r="BJ79" s="46">
        <f t="shared" si="574"/>
        <v>0</v>
      </c>
      <c r="BK79" s="46">
        <f t="shared" si="574"/>
        <v>0</v>
      </c>
      <c r="BL79" s="46">
        <f t="shared" si="574"/>
        <v>0</v>
      </c>
      <c r="BM79" s="46">
        <f t="shared" si="574"/>
        <v>0</v>
      </c>
      <c r="BN79" s="46">
        <f t="shared" si="574"/>
        <v>0</v>
      </c>
      <c r="BO79" s="46">
        <f t="shared" si="574"/>
        <v>0</v>
      </c>
      <c r="BP79" s="46">
        <f t="shared" si="574"/>
        <v>0</v>
      </c>
      <c r="BQ79" s="46">
        <f t="shared" si="574"/>
        <v>0</v>
      </c>
      <c r="BR79" s="46">
        <f t="shared" si="574"/>
        <v>0</v>
      </c>
      <c r="BS79" s="46">
        <f t="shared" si="574"/>
        <v>0</v>
      </c>
      <c r="BT79" s="46">
        <f t="shared" si="574"/>
        <v>0</v>
      </c>
      <c r="BU79" s="46">
        <f t="shared" si="574"/>
        <v>0</v>
      </c>
      <c r="BV79" s="46">
        <f t="shared" si="574"/>
        <v>12</v>
      </c>
      <c r="BW79" s="46">
        <f t="shared" si="574"/>
        <v>77145.599999999991</v>
      </c>
      <c r="BX79" s="46">
        <f t="shared" si="574"/>
        <v>0</v>
      </c>
      <c r="BY79" s="46">
        <f t="shared" si="574"/>
        <v>0</v>
      </c>
      <c r="BZ79" s="46">
        <f t="shared" si="574"/>
        <v>0</v>
      </c>
      <c r="CA79" s="46">
        <f t="shared" si="574"/>
        <v>0</v>
      </c>
      <c r="CB79" s="46">
        <f t="shared" si="574"/>
        <v>0</v>
      </c>
      <c r="CC79" s="46">
        <f t="shared" si="574"/>
        <v>0</v>
      </c>
      <c r="CD79" s="46">
        <f t="shared" si="574"/>
        <v>4</v>
      </c>
      <c r="CE79" s="46">
        <f t="shared" si="574"/>
        <v>25715.199999999997</v>
      </c>
      <c r="CF79" s="46">
        <f t="shared" si="574"/>
        <v>0</v>
      </c>
      <c r="CG79" s="46">
        <f t="shared" si="574"/>
        <v>0</v>
      </c>
      <c r="CH79" s="46">
        <f t="shared" si="574"/>
        <v>0</v>
      </c>
      <c r="CI79" s="46">
        <f t="shared" si="573"/>
        <v>0</v>
      </c>
      <c r="CJ79" s="46">
        <f>SUM(CJ80:CJ97)</f>
        <v>0</v>
      </c>
      <c r="CK79" s="46">
        <f>SUM(CK80:CK97)</f>
        <v>0</v>
      </c>
      <c r="CL79" s="46">
        <f>SUM(CL80:CL97)</f>
        <v>0</v>
      </c>
      <c r="CM79" s="46">
        <f>SUM(CM80:CM97)</f>
        <v>0</v>
      </c>
      <c r="CN79" s="46">
        <f t="shared" si="573"/>
        <v>8</v>
      </c>
      <c r="CO79" s="46">
        <f t="shared" si="573"/>
        <v>61716.479999999996</v>
      </c>
      <c r="CP79" s="47">
        <f>SUM(CP80:CP97)</f>
        <v>0</v>
      </c>
      <c r="CQ79" s="46">
        <f>SUM(CQ80:CQ97)</f>
        <v>0</v>
      </c>
      <c r="CR79" s="46">
        <f t="shared" si="573"/>
        <v>0</v>
      </c>
      <c r="CS79" s="46">
        <f t="shared" si="573"/>
        <v>0</v>
      </c>
      <c r="CT79" s="46">
        <f>SUM(CT80:CT97)</f>
        <v>0</v>
      </c>
      <c r="CU79" s="46">
        <f>SUM(CU80:CU97)</f>
        <v>0</v>
      </c>
      <c r="CV79" s="46">
        <f>SUM(CV80:CV97)</f>
        <v>0</v>
      </c>
      <c r="CW79" s="46">
        <f>SUM(CW80:CW97)</f>
        <v>0</v>
      </c>
      <c r="CX79" s="46">
        <f t="shared" si="573"/>
        <v>0</v>
      </c>
      <c r="CY79" s="46">
        <f t="shared" si="573"/>
        <v>0</v>
      </c>
      <c r="CZ79" s="46">
        <f t="shared" si="573"/>
        <v>0</v>
      </c>
      <c r="DA79" s="46">
        <f t="shared" si="573"/>
        <v>0</v>
      </c>
      <c r="DB79" s="46">
        <f t="shared" si="573"/>
        <v>2</v>
      </c>
      <c r="DC79" s="46">
        <f t="shared" si="573"/>
        <v>15429.119999999999</v>
      </c>
      <c r="DD79" s="46">
        <f t="shared" si="573"/>
        <v>0</v>
      </c>
      <c r="DE79" s="46">
        <f t="shared" si="573"/>
        <v>0</v>
      </c>
      <c r="DF79" s="46">
        <f t="shared" si="573"/>
        <v>1</v>
      </c>
      <c r="DG79" s="46">
        <f t="shared" si="573"/>
        <v>7714.5599999999995</v>
      </c>
      <c r="DH79" s="46">
        <f t="shared" si="573"/>
        <v>1</v>
      </c>
      <c r="DI79" s="46">
        <f t="shared" si="573"/>
        <v>7714.5599999999995</v>
      </c>
      <c r="DJ79" s="46">
        <f t="shared" si="573"/>
        <v>0</v>
      </c>
      <c r="DK79" s="46">
        <f t="shared" si="573"/>
        <v>0</v>
      </c>
      <c r="DL79" s="46">
        <f t="shared" ref="DL79:EI79" si="575">SUM(DL80:DL97)</f>
        <v>0</v>
      </c>
      <c r="DM79" s="46">
        <f t="shared" si="575"/>
        <v>0</v>
      </c>
      <c r="DN79" s="47">
        <f t="shared" si="575"/>
        <v>0</v>
      </c>
      <c r="DO79" s="46">
        <f t="shared" si="575"/>
        <v>0</v>
      </c>
      <c r="DP79" s="46">
        <f t="shared" si="575"/>
        <v>0</v>
      </c>
      <c r="DQ79" s="46">
        <f t="shared" si="575"/>
        <v>0</v>
      </c>
      <c r="DR79" s="46">
        <f t="shared" si="575"/>
        <v>0</v>
      </c>
      <c r="DS79" s="46">
        <f t="shared" si="575"/>
        <v>0</v>
      </c>
      <c r="DT79" s="46">
        <f t="shared" si="575"/>
        <v>0</v>
      </c>
      <c r="DU79" s="46">
        <f t="shared" si="575"/>
        <v>0</v>
      </c>
      <c r="DV79" s="46">
        <f t="shared" si="575"/>
        <v>0</v>
      </c>
      <c r="DW79" s="46">
        <f t="shared" si="575"/>
        <v>0</v>
      </c>
      <c r="DX79" s="46">
        <f t="shared" si="575"/>
        <v>0</v>
      </c>
      <c r="DY79" s="46">
        <f t="shared" si="575"/>
        <v>0</v>
      </c>
      <c r="DZ79" s="46">
        <f t="shared" si="575"/>
        <v>0</v>
      </c>
      <c r="EA79" s="46">
        <f t="shared" si="575"/>
        <v>0</v>
      </c>
      <c r="EB79" s="46">
        <f t="shared" si="575"/>
        <v>0</v>
      </c>
      <c r="EC79" s="46">
        <f t="shared" si="575"/>
        <v>0</v>
      </c>
      <c r="ED79" s="46">
        <f t="shared" si="575"/>
        <v>0</v>
      </c>
      <c r="EE79" s="46">
        <f t="shared" si="575"/>
        <v>0</v>
      </c>
      <c r="EF79" s="46">
        <f t="shared" si="575"/>
        <v>0</v>
      </c>
      <c r="EG79" s="46">
        <f t="shared" si="575"/>
        <v>0</v>
      </c>
      <c r="EH79" s="46">
        <f t="shared" si="575"/>
        <v>1903</v>
      </c>
      <c r="EI79" s="46">
        <f t="shared" si="575"/>
        <v>105162149.68000001</v>
      </c>
      <c r="EJ79" s="84"/>
    </row>
    <row r="80" spans="1:140" s="84" customFormat="1" x14ac:dyDescent="0.25">
      <c r="A80" s="55"/>
      <c r="B80" s="57">
        <v>46</v>
      </c>
      <c r="C80" s="22" t="s">
        <v>222</v>
      </c>
      <c r="D80" s="21">
        <v>11480</v>
      </c>
      <c r="E80" s="7">
        <v>3.64</v>
      </c>
      <c r="F80" s="58">
        <v>1</v>
      </c>
      <c r="G80" s="58"/>
      <c r="H80" s="21">
        <v>1.4</v>
      </c>
      <c r="I80" s="21">
        <v>1.68</v>
      </c>
      <c r="J80" s="21">
        <v>2.23</v>
      </c>
      <c r="K80" s="21">
        <v>2.57</v>
      </c>
      <c r="L80" s="8">
        <v>0</v>
      </c>
      <c r="M80" s="8">
        <f t="shared" si="63"/>
        <v>0</v>
      </c>
      <c r="N80" s="8"/>
      <c r="O80" s="8">
        <f t="shared" ref="O80:O97" si="576">N80*D80*E80*F80*H80*$O$9</f>
        <v>0</v>
      </c>
      <c r="P80" s="9"/>
      <c r="Q80" s="8">
        <f t="shared" ref="Q80:Q97" si="577">P80*D80*E80*F80*H80*$Q$9</f>
        <v>0</v>
      </c>
      <c r="R80" s="8">
        <v>0</v>
      </c>
      <c r="S80" s="8">
        <f t="shared" ref="S80:S97" si="578">SUM(R80*D80*E80*F80*H80*$S$9)</f>
        <v>0</v>
      </c>
      <c r="T80" s="8"/>
      <c r="U80" s="8">
        <f t="shared" ref="U80:U97" si="579">SUM(T80*D80*E80*F80*H80*$U$9)</f>
        <v>0</v>
      </c>
      <c r="V80" s="8"/>
      <c r="W80" s="8">
        <f t="shared" si="64"/>
        <v>0</v>
      </c>
      <c r="X80" s="8">
        <v>0</v>
      </c>
      <c r="Y80" s="8">
        <f t="shared" ref="Y80:Y97" si="580">SUM(X80*D80*E80*F80*H80*$Y$9)</f>
        <v>0</v>
      </c>
      <c r="Z80" s="8">
        <v>0</v>
      </c>
      <c r="AA80" s="8">
        <f t="shared" ref="AA80:AA97" si="581">SUM(Z80*D80*E80*F80*H80*$AA$9)</f>
        <v>0</v>
      </c>
      <c r="AB80" s="8"/>
      <c r="AC80" s="8">
        <f t="shared" ref="AC80:AC97" si="582">SUM(AB80*D80*E80*F80*I80*$AC$9)</f>
        <v>0</v>
      </c>
      <c r="AD80" s="9">
        <v>0</v>
      </c>
      <c r="AE80" s="8">
        <f t="shared" ref="AE80:AE97" si="583">SUM(AD80*D80*E80*F80*I80*$AE$9)</f>
        <v>0</v>
      </c>
      <c r="AF80" s="8"/>
      <c r="AG80" s="8">
        <f t="shared" ref="AG80:AG97" si="584">SUM(AF80*D80*E80*F80*H80*$AG$9)</f>
        <v>0</v>
      </c>
      <c r="AH80" s="8"/>
      <c r="AI80" s="8">
        <f t="shared" ref="AI80:AI97" si="585">SUM(AH80*D80*E80*F80*H80*$AI$9)</f>
        <v>0</v>
      </c>
      <c r="AJ80" s="8">
        <v>0</v>
      </c>
      <c r="AK80" s="8">
        <f t="shared" ref="AK80:AK97" si="586">SUM(AJ80*D80*E80*F80*H80*$AK$9)</f>
        <v>0</v>
      </c>
      <c r="AL80" s="8"/>
      <c r="AM80" s="8">
        <f t="shared" ref="AM80:AM97" si="587">SUM(AL80*D80*E80*F80*H80*$AM$9)</f>
        <v>0</v>
      </c>
      <c r="AN80" s="8">
        <v>0</v>
      </c>
      <c r="AO80" s="8">
        <f t="shared" ref="AO80:AO97" si="588">SUM(D80*E80*F80*H80*AN80*$AO$9)</f>
        <v>0</v>
      </c>
      <c r="AP80" s="8"/>
      <c r="AQ80" s="8">
        <f t="shared" ref="AQ80:AQ97" si="589">SUM(AP80*D80*E80*F80*H80*$AQ$9)</f>
        <v>0</v>
      </c>
      <c r="AR80" s="8"/>
      <c r="AS80" s="8">
        <f t="shared" ref="AS80:AS97" si="590">SUM(AR80*D80*E80*F80*H80*$AS$9)</f>
        <v>0</v>
      </c>
      <c r="AT80" s="8">
        <v>0</v>
      </c>
      <c r="AU80" s="8">
        <f t="shared" ref="AU80:AU97" si="591">SUM(AT80*D80*E80*F80*H80*$AU$9)</f>
        <v>0</v>
      </c>
      <c r="AV80" s="8"/>
      <c r="AW80" s="8">
        <f t="shared" ref="AW80:AW97" si="592">SUM(AV80*D80*E80*F80*H80*$AW$9)</f>
        <v>0</v>
      </c>
      <c r="AX80" s="8"/>
      <c r="AY80" s="8">
        <f t="shared" ref="AY80:AY97" si="593">SUM(AX80*D80*E80*F80*H80*$AY$9)</f>
        <v>0</v>
      </c>
      <c r="AZ80" s="8"/>
      <c r="BA80" s="8">
        <f t="shared" ref="BA80:BA97" si="594">SUM(AZ80*D80*E80*F80*H80*$BA$9)</f>
        <v>0</v>
      </c>
      <c r="BB80" s="8"/>
      <c r="BC80" s="8">
        <f t="shared" ref="BC80:BC97" si="595">SUM(BB80*D80*E80*F80*H80*$BC$9)</f>
        <v>0</v>
      </c>
      <c r="BD80" s="8"/>
      <c r="BE80" s="8">
        <f t="shared" ref="BE80:BE97" si="596">BD80*D80*E80*F80*H80*$BE$9</f>
        <v>0</v>
      </c>
      <c r="BF80" s="8"/>
      <c r="BG80" s="8">
        <f t="shared" ref="BG80:BG97" si="597">BF80*D80*E80*F80*H80*$BG$9</f>
        <v>0</v>
      </c>
      <c r="BH80" s="8"/>
      <c r="BI80" s="8">
        <f t="shared" ref="BI80:BI97" si="598">BH80*D80*E80*F80*H80*$BI$9</f>
        <v>0</v>
      </c>
      <c r="BJ80" s="8"/>
      <c r="BK80" s="8">
        <f t="shared" ref="BK80:BK97" si="599">SUM(BJ80*D80*E80*F80*H80*$BK$9)</f>
        <v>0</v>
      </c>
      <c r="BL80" s="8"/>
      <c r="BM80" s="8">
        <f t="shared" ref="BM80:BM97" si="600">SUM(BL80*D80*E80*F80*H80*$BM$9)</f>
        <v>0</v>
      </c>
      <c r="BN80" s="8"/>
      <c r="BO80" s="8">
        <f t="shared" ref="BO80:BO97" si="601">SUM(BN80*D80*E80*F80*H80*$BO$9)</f>
        <v>0</v>
      </c>
      <c r="BP80" s="8"/>
      <c r="BQ80" s="8">
        <f t="shared" ref="BQ80:BQ97" si="602">SUM(BP80*D80*E80*F80*H80*$BQ$9)</f>
        <v>0</v>
      </c>
      <c r="BR80" s="8"/>
      <c r="BS80" s="8">
        <f t="shared" ref="BS80:BS97" si="603">SUM(BR80*D80*E80*F80*H80*$BS$9)</f>
        <v>0</v>
      </c>
      <c r="BT80" s="8"/>
      <c r="BU80" s="8">
        <f t="shared" ref="BU80:BU97" si="604">BT80*D80*E80*F80*H80*$BU$9</f>
        <v>0</v>
      </c>
      <c r="BV80" s="8">
        <v>0</v>
      </c>
      <c r="BW80" s="8">
        <f t="shared" ref="BW80:BW97" si="605">SUM(BV80*D80*E80*F80*H80*$BW$9)</f>
        <v>0</v>
      </c>
      <c r="BX80" s="8">
        <v>0</v>
      </c>
      <c r="BY80" s="8">
        <f t="shared" ref="BY80:BY97" si="606">SUM(BX80*D80*E80*F80*H80*$BY$9)</f>
        <v>0</v>
      </c>
      <c r="BZ80" s="8">
        <v>0</v>
      </c>
      <c r="CA80" s="8">
        <f t="shared" ref="CA80:CA97" si="607">SUM(BZ80*D80*E80*F80*H80*$CA$9)</f>
        <v>0</v>
      </c>
      <c r="CB80" s="8">
        <v>0</v>
      </c>
      <c r="CC80" s="8">
        <f t="shared" ref="CC80:CC97" si="608">SUM(CB80*D80*E80*F80*H80*$CC$9)</f>
        <v>0</v>
      </c>
      <c r="CD80" s="8"/>
      <c r="CE80" s="8">
        <f t="shared" ref="CE80:CE97" si="609">CD80*D80*E80*F80*H80*$CE$9</f>
        <v>0</v>
      </c>
      <c r="CF80" s="8"/>
      <c r="CG80" s="8">
        <f t="shared" ref="CG80:CG97" si="610">SUM(CF80*D80*E80*F80*H80*$CG$9)</f>
        <v>0</v>
      </c>
      <c r="CH80" s="8">
        <v>0</v>
      </c>
      <c r="CI80" s="8">
        <f t="shared" ref="CI80:CI97" si="611">SUM(CH80*D80*E80*F80*I80*$CI$9)</f>
        <v>0</v>
      </c>
      <c r="CJ80" s="8">
        <v>0</v>
      </c>
      <c r="CK80" s="8">
        <f t="shared" ref="CK80:CK97" si="612">SUM(CJ80*D80*E80*F80*I80*$CK$9)</f>
        <v>0</v>
      </c>
      <c r="CL80" s="8">
        <v>0</v>
      </c>
      <c r="CM80" s="8">
        <f t="shared" ref="CM80:CM97" si="613">SUM(CL80*D80*E80*F80*I80*$CM$9)</f>
        <v>0</v>
      </c>
      <c r="CN80" s="8">
        <v>0</v>
      </c>
      <c r="CO80" s="8">
        <f t="shared" ref="CO80:CO97" si="614">SUM(CN80*D80*E80*F80*I80*$CO$9)</f>
        <v>0</v>
      </c>
      <c r="CP80" s="9">
        <v>0</v>
      </c>
      <c r="CQ80" s="8">
        <f t="shared" ref="CQ80:CQ97" si="615">SUM(CP80*D80*E80*F80*I80*$CQ$9)</f>
        <v>0</v>
      </c>
      <c r="CR80" s="8"/>
      <c r="CS80" s="8">
        <f t="shared" ref="CS80:CS97" si="616">SUM(CR80*D80*E80*F80*I80*$CS$9)</f>
        <v>0</v>
      </c>
      <c r="CT80" s="8"/>
      <c r="CU80" s="8">
        <f t="shared" ref="CU80:CU97" si="617">SUM(CT80*D80*E80*F80*I80*$CU$9)</f>
        <v>0</v>
      </c>
      <c r="CV80" s="8">
        <v>0</v>
      </c>
      <c r="CW80" s="8">
        <f t="shared" ref="CW80:CW97" si="618">SUM(CV80*D80*E80*F80*I80*$CW$9)</f>
        <v>0</v>
      </c>
      <c r="CX80" s="8">
        <v>0</v>
      </c>
      <c r="CY80" s="8">
        <f t="shared" ref="CY80:CY97" si="619">SUM(CX80*D80*E80*F80*I80*$CY$9)</f>
        <v>0</v>
      </c>
      <c r="CZ80" s="8">
        <v>0</v>
      </c>
      <c r="DA80" s="8">
        <f t="shared" ref="DA80:DA97" si="620">SUM(CZ80*D80*E80*F80*I80*$DA$9)</f>
        <v>0</v>
      </c>
      <c r="DB80" s="8">
        <v>0</v>
      </c>
      <c r="DC80" s="8">
        <f t="shared" ref="DC80:DC97" si="621">SUM(DB80*D80*E80*F80*I80*$DC$9)</f>
        <v>0</v>
      </c>
      <c r="DD80" s="8">
        <v>0</v>
      </c>
      <c r="DE80" s="8">
        <f t="shared" ref="DE80:DE97" si="622">SUM(DD80*D80*E80*F80*I80*$DE$9)</f>
        <v>0</v>
      </c>
      <c r="DF80" s="8">
        <v>0</v>
      </c>
      <c r="DG80" s="8">
        <f t="shared" ref="DG80:DG97" si="623">SUM(DF80*D80*E80*F80*I80*$DG$9)</f>
        <v>0</v>
      </c>
      <c r="DH80" s="8">
        <v>0</v>
      </c>
      <c r="DI80" s="8">
        <f t="shared" ref="DI80:DI97" si="624">SUM(DH80*D80*E80*F80*I80*$DI$9)</f>
        <v>0</v>
      </c>
      <c r="DJ80" s="8"/>
      <c r="DK80" s="8">
        <f t="shared" ref="DK80:DK97" si="625">SUM(DJ80*D80*E80*F80*I80*$DK$9)</f>
        <v>0</v>
      </c>
      <c r="DL80" s="8"/>
      <c r="DM80" s="8">
        <f t="shared" ref="DM80:DM97" si="626">DL80*D80*E80*F80*I80*$DM$9</f>
        <v>0</v>
      </c>
      <c r="DN80" s="9"/>
      <c r="DO80" s="8">
        <f t="shared" ref="DO80:DO97" si="627">SUM(DN80*D80*E80*F80*I80*$DO$9)</f>
        <v>0</v>
      </c>
      <c r="DP80" s="8">
        <v>0</v>
      </c>
      <c r="DQ80" s="8">
        <f t="shared" ref="DQ80:DQ97" si="628">SUM(DP80*D80*E80*F80*I80*$DQ$9)</f>
        <v>0</v>
      </c>
      <c r="DR80" s="8">
        <v>0</v>
      </c>
      <c r="DS80" s="8">
        <f t="shared" ref="DS80:DS97" si="629">SUM(DR80*D80*E80*F80*J80*$DS$9)</f>
        <v>0</v>
      </c>
      <c r="DT80" s="10">
        <v>0</v>
      </c>
      <c r="DU80" s="8">
        <f t="shared" ref="DU80:DU97" si="630">SUM(DT80*D80*E80*F80*K80*$DU$9)</f>
        <v>0</v>
      </c>
      <c r="DV80" s="8"/>
      <c r="DW80" s="8">
        <f t="shared" ref="DW80:DW97" si="631">SUM(DV80*D80*E80*F80*H80*$DW$9)</f>
        <v>0</v>
      </c>
      <c r="DX80" s="8"/>
      <c r="DY80" s="8">
        <f t="shared" ref="DY80:DY97" si="632">SUM(DX80*D80*E80*F80*H80*$DY$9)</f>
        <v>0</v>
      </c>
      <c r="DZ80" s="8"/>
      <c r="EA80" s="8">
        <f t="shared" ref="EA80:EA97" si="633">SUM(DZ80*D80*E80*F80*H80*$EA$9)</f>
        <v>0</v>
      </c>
      <c r="EB80" s="8"/>
      <c r="EC80" s="8">
        <f t="shared" ref="EC80:EC97" si="634">SUM(EB80*D80*E80*F80*H80*$EC$9)</f>
        <v>0</v>
      </c>
      <c r="ED80" s="8"/>
      <c r="EE80" s="8">
        <f t="shared" si="570"/>
        <v>0</v>
      </c>
      <c r="EF80" s="9"/>
      <c r="EG80" s="8">
        <f t="shared" si="571"/>
        <v>0</v>
      </c>
      <c r="EH80" s="11">
        <f t="shared" si="572"/>
        <v>0</v>
      </c>
      <c r="EI80" s="11">
        <f t="shared" si="572"/>
        <v>0</v>
      </c>
      <c r="EJ80" s="84">
        <f t="shared" si="67"/>
        <v>0</v>
      </c>
    </row>
    <row r="81" spans="1:140" s="30" customFormat="1" x14ac:dyDescent="0.25">
      <c r="A81" s="55"/>
      <c r="B81" s="57">
        <v>47</v>
      </c>
      <c r="C81" s="22" t="s">
        <v>223</v>
      </c>
      <c r="D81" s="21">
        <v>11480</v>
      </c>
      <c r="E81" s="7">
        <v>4.0199999999999996</v>
      </c>
      <c r="F81" s="58">
        <v>1</v>
      </c>
      <c r="G81" s="58"/>
      <c r="H81" s="21">
        <v>1.4</v>
      </c>
      <c r="I81" s="21">
        <v>1.68</v>
      </c>
      <c r="J81" s="21">
        <v>2.23</v>
      </c>
      <c r="K81" s="21">
        <v>2.57</v>
      </c>
      <c r="L81" s="8">
        <v>0</v>
      </c>
      <c r="M81" s="8">
        <f t="shared" ref="M81:M144" si="635">L81*D81*E81*F81*H81*$M$9</f>
        <v>0</v>
      </c>
      <c r="N81" s="8"/>
      <c r="O81" s="8">
        <f t="shared" si="576"/>
        <v>0</v>
      </c>
      <c r="P81" s="9"/>
      <c r="Q81" s="8">
        <f t="shared" si="577"/>
        <v>0</v>
      </c>
      <c r="R81" s="8">
        <v>0</v>
      </c>
      <c r="S81" s="8">
        <f t="shared" si="578"/>
        <v>0</v>
      </c>
      <c r="T81" s="8"/>
      <c r="U81" s="8">
        <f t="shared" si="579"/>
        <v>0</v>
      </c>
      <c r="V81" s="8"/>
      <c r="W81" s="8">
        <f t="shared" ref="W81:W144" si="636">SUM(V81*D81*E81*F81*H81*$W$9)</f>
        <v>0</v>
      </c>
      <c r="X81" s="8">
        <v>0</v>
      </c>
      <c r="Y81" s="8">
        <f t="shared" si="580"/>
        <v>0</v>
      </c>
      <c r="Z81" s="8">
        <v>0</v>
      </c>
      <c r="AA81" s="8">
        <f t="shared" si="581"/>
        <v>0</v>
      </c>
      <c r="AB81" s="8"/>
      <c r="AC81" s="8">
        <f t="shared" si="582"/>
        <v>0</v>
      </c>
      <c r="AD81" s="9">
        <v>0</v>
      </c>
      <c r="AE81" s="8">
        <f t="shared" si="583"/>
        <v>0</v>
      </c>
      <c r="AF81" s="8"/>
      <c r="AG81" s="8">
        <f t="shared" si="584"/>
        <v>0</v>
      </c>
      <c r="AH81" s="8"/>
      <c r="AI81" s="8">
        <f t="shared" si="585"/>
        <v>0</v>
      </c>
      <c r="AJ81" s="8">
        <v>0</v>
      </c>
      <c r="AK81" s="8">
        <f t="shared" si="586"/>
        <v>0</v>
      </c>
      <c r="AL81" s="8"/>
      <c r="AM81" s="8">
        <f t="shared" si="587"/>
        <v>0</v>
      </c>
      <c r="AN81" s="8">
        <v>0</v>
      </c>
      <c r="AO81" s="8">
        <f t="shared" si="588"/>
        <v>0</v>
      </c>
      <c r="AP81" s="8"/>
      <c r="AQ81" s="8">
        <f t="shared" si="589"/>
        <v>0</v>
      </c>
      <c r="AR81" s="8"/>
      <c r="AS81" s="8">
        <f t="shared" si="590"/>
        <v>0</v>
      </c>
      <c r="AT81" s="8">
        <v>0</v>
      </c>
      <c r="AU81" s="8">
        <f t="shared" si="591"/>
        <v>0</v>
      </c>
      <c r="AV81" s="8"/>
      <c r="AW81" s="8">
        <f t="shared" si="592"/>
        <v>0</v>
      </c>
      <c r="AX81" s="8"/>
      <c r="AY81" s="8">
        <f t="shared" si="593"/>
        <v>0</v>
      </c>
      <c r="AZ81" s="8"/>
      <c r="BA81" s="8">
        <f t="shared" si="594"/>
        <v>0</v>
      </c>
      <c r="BB81" s="8"/>
      <c r="BC81" s="8">
        <f t="shared" si="595"/>
        <v>0</v>
      </c>
      <c r="BD81" s="8"/>
      <c r="BE81" s="8">
        <f t="shared" si="596"/>
        <v>0</v>
      </c>
      <c r="BF81" s="8"/>
      <c r="BG81" s="8">
        <f t="shared" si="597"/>
        <v>0</v>
      </c>
      <c r="BH81" s="8"/>
      <c r="BI81" s="8">
        <f t="shared" si="598"/>
        <v>0</v>
      </c>
      <c r="BJ81" s="8"/>
      <c r="BK81" s="8">
        <f t="shared" si="599"/>
        <v>0</v>
      </c>
      <c r="BL81" s="8"/>
      <c r="BM81" s="8">
        <f t="shared" si="600"/>
        <v>0</v>
      </c>
      <c r="BN81" s="8"/>
      <c r="BO81" s="8">
        <f t="shared" si="601"/>
        <v>0</v>
      </c>
      <c r="BP81" s="8"/>
      <c r="BQ81" s="8">
        <f t="shared" si="602"/>
        <v>0</v>
      </c>
      <c r="BR81" s="8"/>
      <c r="BS81" s="8">
        <f t="shared" si="603"/>
        <v>0</v>
      </c>
      <c r="BT81" s="8"/>
      <c r="BU81" s="8">
        <f t="shared" si="604"/>
        <v>0</v>
      </c>
      <c r="BV81" s="8">
        <v>0</v>
      </c>
      <c r="BW81" s="8">
        <f t="shared" si="605"/>
        <v>0</v>
      </c>
      <c r="BX81" s="8">
        <v>0</v>
      </c>
      <c r="BY81" s="8">
        <f t="shared" si="606"/>
        <v>0</v>
      </c>
      <c r="BZ81" s="8">
        <v>0</v>
      </c>
      <c r="CA81" s="8">
        <f t="shared" si="607"/>
        <v>0</v>
      </c>
      <c r="CB81" s="8">
        <v>0</v>
      </c>
      <c r="CC81" s="8">
        <f t="shared" si="608"/>
        <v>0</v>
      </c>
      <c r="CD81" s="8">
        <v>0</v>
      </c>
      <c r="CE81" s="8">
        <f t="shared" si="609"/>
        <v>0</v>
      </c>
      <c r="CF81" s="8"/>
      <c r="CG81" s="8">
        <f t="shared" si="610"/>
        <v>0</v>
      </c>
      <c r="CH81" s="8">
        <v>0</v>
      </c>
      <c r="CI81" s="8">
        <f t="shared" si="611"/>
        <v>0</v>
      </c>
      <c r="CJ81" s="8">
        <v>0</v>
      </c>
      <c r="CK81" s="8">
        <f t="shared" si="612"/>
        <v>0</v>
      </c>
      <c r="CL81" s="8">
        <v>0</v>
      </c>
      <c r="CM81" s="8">
        <f t="shared" si="613"/>
        <v>0</v>
      </c>
      <c r="CN81" s="8">
        <v>0</v>
      </c>
      <c r="CO81" s="8">
        <f t="shared" si="614"/>
        <v>0</v>
      </c>
      <c r="CP81" s="9">
        <v>0</v>
      </c>
      <c r="CQ81" s="8">
        <f t="shared" si="615"/>
        <v>0</v>
      </c>
      <c r="CR81" s="8"/>
      <c r="CS81" s="8">
        <f t="shared" si="616"/>
        <v>0</v>
      </c>
      <c r="CT81" s="8"/>
      <c r="CU81" s="8">
        <f t="shared" si="617"/>
        <v>0</v>
      </c>
      <c r="CV81" s="8">
        <v>0</v>
      </c>
      <c r="CW81" s="8">
        <f t="shared" si="618"/>
        <v>0</v>
      </c>
      <c r="CX81" s="8">
        <v>0</v>
      </c>
      <c r="CY81" s="8">
        <f t="shared" si="619"/>
        <v>0</v>
      </c>
      <c r="CZ81" s="8">
        <v>0</v>
      </c>
      <c r="DA81" s="8">
        <f t="shared" si="620"/>
        <v>0</v>
      </c>
      <c r="DB81" s="8">
        <v>0</v>
      </c>
      <c r="DC81" s="8">
        <f t="shared" si="621"/>
        <v>0</v>
      </c>
      <c r="DD81" s="8">
        <v>0</v>
      </c>
      <c r="DE81" s="8">
        <f t="shared" si="622"/>
        <v>0</v>
      </c>
      <c r="DF81" s="8">
        <v>0</v>
      </c>
      <c r="DG81" s="8">
        <f t="shared" si="623"/>
        <v>0</v>
      </c>
      <c r="DH81" s="8">
        <v>0</v>
      </c>
      <c r="DI81" s="8">
        <f t="shared" si="624"/>
        <v>0</v>
      </c>
      <c r="DJ81" s="8"/>
      <c r="DK81" s="8">
        <f t="shared" si="625"/>
        <v>0</v>
      </c>
      <c r="DL81" s="8"/>
      <c r="DM81" s="8">
        <f t="shared" si="626"/>
        <v>0</v>
      </c>
      <c r="DN81" s="9"/>
      <c r="DO81" s="8">
        <f t="shared" si="627"/>
        <v>0</v>
      </c>
      <c r="DP81" s="8">
        <v>0</v>
      </c>
      <c r="DQ81" s="8">
        <f t="shared" si="628"/>
        <v>0</v>
      </c>
      <c r="DR81" s="8">
        <v>0</v>
      </c>
      <c r="DS81" s="8">
        <f t="shared" si="629"/>
        <v>0</v>
      </c>
      <c r="DT81" s="10">
        <v>0</v>
      </c>
      <c r="DU81" s="8">
        <f t="shared" si="630"/>
        <v>0</v>
      </c>
      <c r="DV81" s="8"/>
      <c r="DW81" s="8">
        <f t="shared" si="631"/>
        <v>0</v>
      </c>
      <c r="DX81" s="8"/>
      <c r="DY81" s="8">
        <f t="shared" si="632"/>
        <v>0</v>
      </c>
      <c r="DZ81" s="8"/>
      <c r="EA81" s="8">
        <f t="shared" si="633"/>
        <v>0</v>
      </c>
      <c r="EB81" s="8"/>
      <c r="EC81" s="8">
        <f t="shared" si="634"/>
        <v>0</v>
      </c>
      <c r="ED81" s="8"/>
      <c r="EE81" s="8">
        <f t="shared" si="570"/>
        <v>0</v>
      </c>
      <c r="EF81" s="9"/>
      <c r="EG81" s="8">
        <f t="shared" si="571"/>
        <v>0</v>
      </c>
      <c r="EH81" s="11">
        <f t="shared" si="572"/>
        <v>0</v>
      </c>
      <c r="EI81" s="11">
        <f t="shared" si="572"/>
        <v>0</v>
      </c>
      <c r="EJ81" s="84">
        <f t="shared" si="67"/>
        <v>0</v>
      </c>
    </row>
    <row r="82" spans="1:140" s="84" customFormat="1" x14ac:dyDescent="0.25">
      <c r="A82" s="55"/>
      <c r="B82" s="57">
        <v>48</v>
      </c>
      <c r="C82" s="22" t="s">
        <v>224</v>
      </c>
      <c r="D82" s="21">
        <v>11480</v>
      </c>
      <c r="E82" s="7">
        <v>6.42</v>
      </c>
      <c r="F82" s="58">
        <v>1</v>
      </c>
      <c r="G82" s="58"/>
      <c r="H82" s="21">
        <v>1.4</v>
      </c>
      <c r="I82" s="21">
        <v>1.68</v>
      </c>
      <c r="J82" s="21">
        <v>2.23</v>
      </c>
      <c r="K82" s="21">
        <v>2.57</v>
      </c>
      <c r="L82" s="8">
        <v>0</v>
      </c>
      <c r="M82" s="8">
        <f t="shared" si="635"/>
        <v>0</v>
      </c>
      <c r="N82" s="8"/>
      <c r="O82" s="8">
        <f t="shared" si="576"/>
        <v>0</v>
      </c>
      <c r="P82" s="9"/>
      <c r="Q82" s="8">
        <f t="shared" si="577"/>
        <v>0</v>
      </c>
      <c r="R82" s="8">
        <v>0</v>
      </c>
      <c r="S82" s="8">
        <f t="shared" si="578"/>
        <v>0</v>
      </c>
      <c r="T82" s="8"/>
      <c r="U82" s="8">
        <f t="shared" si="579"/>
        <v>0</v>
      </c>
      <c r="V82" s="8"/>
      <c r="W82" s="8">
        <f t="shared" si="636"/>
        <v>0</v>
      </c>
      <c r="X82" s="8">
        <v>0</v>
      </c>
      <c r="Y82" s="8">
        <f t="shared" si="580"/>
        <v>0</v>
      </c>
      <c r="Z82" s="8">
        <v>0</v>
      </c>
      <c r="AA82" s="8">
        <f t="shared" si="581"/>
        <v>0</v>
      </c>
      <c r="AB82" s="8"/>
      <c r="AC82" s="8">
        <f t="shared" si="582"/>
        <v>0</v>
      </c>
      <c r="AD82" s="9">
        <v>0</v>
      </c>
      <c r="AE82" s="8">
        <f t="shared" si="583"/>
        <v>0</v>
      </c>
      <c r="AF82" s="8"/>
      <c r="AG82" s="8">
        <f t="shared" si="584"/>
        <v>0</v>
      </c>
      <c r="AH82" s="8"/>
      <c r="AI82" s="8">
        <f t="shared" si="585"/>
        <v>0</v>
      </c>
      <c r="AJ82" s="8">
        <v>0</v>
      </c>
      <c r="AK82" s="8">
        <f t="shared" si="586"/>
        <v>0</v>
      </c>
      <c r="AL82" s="8"/>
      <c r="AM82" s="8">
        <f t="shared" si="587"/>
        <v>0</v>
      </c>
      <c r="AN82" s="8">
        <v>0</v>
      </c>
      <c r="AO82" s="8">
        <f t="shared" si="588"/>
        <v>0</v>
      </c>
      <c r="AP82" s="8"/>
      <c r="AQ82" s="8">
        <f t="shared" si="589"/>
        <v>0</v>
      </c>
      <c r="AR82" s="8"/>
      <c r="AS82" s="8">
        <f t="shared" si="590"/>
        <v>0</v>
      </c>
      <c r="AT82" s="8">
        <v>0</v>
      </c>
      <c r="AU82" s="8">
        <f t="shared" si="591"/>
        <v>0</v>
      </c>
      <c r="AV82" s="8"/>
      <c r="AW82" s="8">
        <f t="shared" si="592"/>
        <v>0</v>
      </c>
      <c r="AX82" s="8"/>
      <c r="AY82" s="8">
        <f t="shared" si="593"/>
        <v>0</v>
      </c>
      <c r="AZ82" s="8"/>
      <c r="BA82" s="8">
        <f t="shared" si="594"/>
        <v>0</v>
      </c>
      <c r="BB82" s="8"/>
      <c r="BC82" s="8">
        <f t="shared" si="595"/>
        <v>0</v>
      </c>
      <c r="BD82" s="8"/>
      <c r="BE82" s="8">
        <f t="shared" si="596"/>
        <v>0</v>
      </c>
      <c r="BF82" s="8"/>
      <c r="BG82" s="8">
        <f t="shared" si="597"/>
        <v>0</v>
      </c>
      <c r="BH82" s="8"/>
      <c r="BI82" s="8">
        <f t="shared" si="598"/>
        <v>0</v>
      </c>
      <c r="BJ82" s="8"/>
      <c r="BK82" s="8">
        <f t="shared" si="599"/>
        <v>0</v>
      </c>
      <c r="BL82" s="8"/>
      <c r="BM82" s="8">
        <f t="shared" si="600"/>
        <v>0</v>
      </c>
      <c r="BN82" s="8"/>
      <c r="BO82" s="8">
        <f t="shared" si="601"/>
        <v>0</v>
      </c>
      <c r="BP82" s="8"/>
      <c r="BQ82" s="8">
        <f t="shared" si="602"/>
        <v>0</v>
      </c>
      <c r="BR82" s="8"/>
      <c r="BS82" s="8">
        <f t="shared" si="603"/>
        <v>0</v>
      </c>
      <c r="BT82" s="8"/>
      <c r="BU82" s="8">
        <f t="shared" si="604"/>
        <v>0</v>
      </c>
      <c r="BV82" s="8">
        <v>0</v>
      </c>
      <c r="BW82" s="8">
        <f t="shared" si="605"/>
        <v>0</v>
      </c>
      <c r="BX82" s="8">
        <v>0</v>
      </c>
      <c r="BY82" s="8">
        <f t="shared" si="606"/>
        <v>0</v>
      </c>
      <c r="BZ82" s="8">
        <v>0</v>
      </c>
      <c r="CA82" s="8">
        <f t="shared" si="607"/>
        <v>0</v>
      </c>
      <c r="CB82" s="8">
        <v>0</v>
      </c>
      <c r="CC82" s="8">
        <f t="shared" si="608"/>
        <v>0</v>
      </c>
      <c r="CD82" s="8">
        <v>0</v>
      </c>
      <c r="CE82" s="8">
        <f t="shared" si="609"/>
        <v>0</v>
      </c>
      <c r="CF82" s="8"/>
      <c r="CG82" s="8">
        <f t="shared" si="610"/>
        <v>0</v>
      </c>
      <c r="CH82" s="8">
        <v>0</v>
      </c>
      <c r="CI82" s="8">
        <f t="shared" si="611"/>
        <v>0</v>
      </c>
      <c r="CJ82" s="8">
        <v>0</v>
      </c>
      <c r="CK82" s="8">
        <f t="shared" si="612"/>
        <v>0</v>
      </c>
      <c r="CL82" s="8">
        <v>0</v>
      </c>
      <c r="CM82" s="8">
        <f t="shared" si="613"/>
        <v>0</v>
      </c>
      <c r="CN82" s="8">
        <v>0</v>
      </c>
      <c r="CO82" s="8">
        <f t="shared" si="614"/>
        <v>0</v>
      </c>
      <c r="CP82" s="9">
        <v>0</v>
      </c>
      <c r="CQ82" s="8">
        <f t="shared" si="615"/>
        <v>0</v>
      </c>
      <c r="CR82" s="8"/>
      <c r="CS82" s="8">
        <f t="shared" si="616"/>
        <v>0</v>
      </c>
      <c r="CT82" s="8"/>
      <c r="CU82" s="8">
        <f t="shared" si="617"/>
        <v>0</v>
      </c>
      <c r="CV82" s="8">
        <v>0</v>
      </c>
      <c r="CW82" s="8">
        <f t="shared" si="618"/>
        <v>0</v>
      </c>
      <c r="CX82" s="8">
        <v>0</v>
      </c>
      <c r="CY82" s="8">
        <f t="shared" si="619"/>
        <v>0</v>
      </c>
      <c r="CZ82" s="8">
        <v>0</v>
      </c>
      <c r="DA82" s="8">
        <f t="shared" si="620"/>
        <v>0</v>
      </c>
      <c r="DB82" s="8">
        <v>0</v>
      </c>
      <c r="DC82" s="8">
        <f t="shared" si="621"/>
        <v>0</v>
      </c>
      <c r="DD82" s="8">
        <v>0</v>
      </c>
      <c r="DE82" s="8">
        <f t="shared" si="622"/>
        <v>0</v>
      </c>
      <c r="DF82" s="8">
        <v>0</v>
      </c>
      <c r="DG82" s="8">
        <f t="shared" si="623"/>
        <v>0</v>
      </c>
      <c r="DH82" s="8">
        <v>0</v>
      </c>
      <c r="DI82" s="8">
        <f t="shared" si="624"/>
        <v>0</v>
      </c>
      <c r="DJ82" s="8"/>
      <c r="DK82" s="8">
        <f t="shared" si="625"/>
        <v>0</v>
      </c>
      <c r="DL82" s="8"/>
      <c r="DM82" s="8">
        <f t="shared" si="626"/>
        <v>0</v>
      </c>
      <c r="DN82" s="9"/>
      <c r="DO82" s="8">
        <f t="shared" si="627"/>
        <v>0</v>
      </c>
      <c r="DP82" s="8">
        <v>0</v>
      </c>
      <c r="DQ82" s="8">
        <f t="shared" si="628"/>
        <v>0</v>
      </c>
      <c r="DR82" s="8">
        <v>0</v>
      </c>
      <c r="DS82" s="8">
        <f t="shared" si="629"/>
        <v>0</v>
      </c>
      <c r="DT82" s="10">
        <v>0</v>
      </c>
      <c r="DU82" s="8">
        <f t="shared" si="630"/>
        <v>0</v>
      </c>
      <c r="DV82" s="8"/>
      <c r="DW82" s="8">
        <f t="shared" si="631"/>
        <v>0</v>
      </c>
      <c r="DX82" s="8"/>
      <c r="DY82" s="8">
        <f t="shared" si="632"/>
        <v>0</v>
      </c>
      <c r="DZ82" s="8"/>
      <c r="EA82" s="8">
        <f t="shared" si="633"/>
        <v>0</v>
      </c>
      <c r="EB82" s="8"/>
      <c r="EC82" s="8">
        <f t="shared" si="634"/>
        <v>0</v>
      </c>
      <c r="ED82" s="8"/>
      <c r="EE82" s="8">
        <f t="shared" si="570"/>
        <v>0</v>
      </c>
      <c r="EF82" s="9"/>
      <c r="EG82" s="8">
        <f t="shared" si="571"/>
        <v>0</v>
      </c>
      <c r="EH82" s="11">
        <f t="shared" si="572"/>
        <v>0</v>
      </c>
      <c r="EI82" s="11">
        <f t="shared" si="572"/>
        <v>0</v>
      </c>
      <c r="EJ82" s="84">
        <f t="shared" si="67"/>
        <v>0</v>
      </c>
    </row>
    <row r="83" spans="1:140" s="84" customFormat="1" ht="30" x14ac:dyDescent="0.25">
      <c r="A83" s="55"/>
      <c r="B83" s="57">
        <v>49</v>
      </c>
      <c r="C83" s="20" t="s">
        <v>225</v>
      </c>
      <c r="D83" s="21">
        <v>11480</v>
      </c>
      <c r="E83" s="7">
        <v>2.35</v>
      </c>
      <c r="F83" s="58">
        <v>1</v>
      </c>
      <c r="G83" s="58"/>
      <c r="H83" s="21">
        <v>1.4</v>
      </c>
      <c r="I83" s="21">
        <v>1.68</v>
      </c>
      <c r="J83" s="21">
        <v>2.23</v>
      </c>
      <c r="K83" s="21">
        <v>2.57</v>
      </c>
      <c r="L83" s="8"/>
      <c r="M83" s="8">
        <f t="shared" si="635"/>
        <v>0</v>
      </c>
      <c r="N83" s="8"/>
      <c r="O83" s="8">
        <f t="shared" si="576"/>
        <v>0</v>
      </c>
      <c r="P83" s="9">
        <v>190</v>
      </c>
      <c r="Q83" s="8">
        <f t="shared" si="577"/>
        <v>7176148</v>
      </c>
      <c r="R83" s="8"/>
      <c r="S83" s="8">
        <f t="shared" si="578"/>
        <v>0</v>
      </c>
      <c r="T83" s="8"/>
      <c r="U83" s="8">
        <f t="shared" si="579"/>
        <v>0</v>
      </c>
      <c r="V83" s="8"/>
      <c r="W83" s="8">
        <f t="shared" si="636"/>
        <v>0</v>
      </c>
      <c r="X83" s="8"/>
      <c r="Y83" s="8">
        <f t="shared" si="580"/>
        <v>0</v>
      </c>
      <c r="Z83" s="8"/>
      <c r="AA83" s="8">
        <f t="shared" si="581"/>
        <v>0</v>
      </c>
      <c r="AB83" s="8">
        <v>9</v>
      </c>
      <c r="AC83" s="8">
        <f t="shared" si="582"/>
        <v>407907.36</v>
      </c>
      <c r="AD83" s="9"/>
      <c r="AE83" s="8">
        <f t="shared" si="583"/>
        <v>0</v>
      </c>
      <c r="AF83" s="8"/>
      <c r="AG83" s="8">
        <f t="shared" si="584"/>
        <v>0</v>
      </c>
      <c r="AH83" s="8"/>
      <c r="AI83" s="8">
        <f t="shared" si="585"/>
        <v>0</v>
      </c>
      <c r="AJ83" s="8"/>
      <c r="AK83" s="8">
        <f t="shared" si="586"/>
        <v>0</v>
      </c>
      <c r="AL83" s="8"/>
      <c r="AM83" s="8">
        <f t="shared" si="587"/>
        <v>0</v>
      </c>
      <c r="AN83" s="8"/>
      <c r="AO83" s="8">
        <f t="shared" si="588"/>
        <v>0</v>
      </c>
      <c r="AP83" s="8"/>
      <c r="AQ83" s="8">
        <f t="shared" si="589"/>
        <v>0</v>
      </c>
      <c r="AR83" s="8"/>
      <c r="AS83" s="8">
        <f t="shared" si="590"/>
        <v>0</v>
      </c>
      <c r="AT83" s="8"/>
      <c r="AU83" s="8">
        <f t="shared" si="591"/>
        <v>0</v>
      </c>
      <c r="AV83" s="8"/>
      <c r="AW83" s="8">
        <f t="shared" si="592"/>
        <v>0</v>
      </c>
      <c r="AX83" s="8"/>
      <c r="AY83" s="8">
        <f t="shared" si="593"/>
        <v>0</v>
      </c>
      <c r="AZ83" s="8"/>
      <c r="BA83" s="8">
        <f t="shared" si="594"/>
        <v>0</v>
      </c>
      <c r="BB83" s="8"/>
      <c r="BC83" s="8">
        <f t="shared" si="595"/>
        <v>0</v>
      </c>
      <c r="BD83" s="8"/>
      <c r="BE83" s="8">
        <f t="shared" si="596"/>
        <v>0</v>
      </c>
      <c r="BF83" s="8"/>
      <c r="BG83" s="8">
        <f t="shared" si="597"/>
        <v>0</v>
      </c>
      <c r="BH83" s="8"/>
      <c r="BI83" s="8">
        <f t="shared" si="598"/>
        <v>0</v>
      </c>
      <c r="BJ83" s="8"/>
      <c r="BK83" s="8">
        <f t="shared" si="599"/>
        <v>0</v>
      </c>
      <c r="BL83" s="8"/>
      <c r="BM83" s="8">
        <f t="shared" si="600"/>
        <v>0</v>
      </c>
      <c r="BN83" s="8"/>
      <c r="BO83" s="8">
        <f t="shared" si="601"/>
        <v>0</v>
      </c>
      <c r="BP83" s="8"/>
      <c r="BQ83" s="8">
        <f t="shared" si="602"/>
        <v>0</v>
      </c>
      <c r="BR83" s="8"/>
      <c r="BS83" s="8">
        <f t="shared" si="603"/>
        <v>0</v>
      </c>
      <c r="BT83" s="8"/>
      <c r="BU83" s="8">
        <f t="shared" si="604"/>
        <v>0</v>
      </c>
      <c r="BV83" s="8"/>
      <c r="BW83" s="8">
        <f t="shared" si="605"/>
        <v>0</v>
      </c>
      <c r="BX83" s="8"/>
      <c r="BY83" s="8">
        <f t="shared" si="606"/>
        <v>0</v>
      </c>
      <c r="BZ83" s="8"/>
      <c r="CA83" s="8">
        <f t="shared" si="607"/>
        <v>0</v>
      </c>
      <c r="CB83" s="8"/>
      <c r="CC83" s="8">
        <f t="shared" si="608"/>
        <v>0</v>
      </c>
      <c r="CD83" s="8"/>
      <c r="CE83" s="8">
        <f t="shared" si="609"/>
        <v>0</v>
      </c>
      <c r="CF83" s="8"/>
      <c r="CG83" s="8">
        <f t="shared" si="610"/>
        <v>0</v>
      </c>
      <c r="CH83" s="8"/>
      <c r="CI83" s="8">
        <f t="shared" si="611"/>
        <v>0</v>
      </c>
      <c r="CJ83" s="8"/>
      <c r="CK83" s="8">
        <f t="shared" si="612"/>
        <v>0</v>
      </c>
      <c r="CL83" s="8"/>
      <c r="CM83" s="8">
        <f t="shared" si="613"/>
        <v>0</v>
      </c>
      <c r="CN83" s="8"/>
      <c r="CO83" s="8">
        <f t="shared" si="614"/>
        <v>0</v>
      </c>
      <c r="CP83" s="9"/>
      <c r="CQ83" s="8">
        <f t="shared" si="615"/>
        <v>0</v>
      </c>
      <c r="CR83" s="8"/>
      <c r="CS83" s="8">
        <f t="shared" si="616"/>
        <v>0</v>
      </c>
      <c r="CT83" s="8"/>
      <c r="CU83" s="8">
        <f t="shared" si="617"/>
        <v>0</v>
      </c>
      <c r="CV83" s="8"/>
      <c r="CW83" s="8">
        <f t="shared" si="618"/>
        <v>0</v>
      </c>
      <c r="CX83" s="8"/>
      <c r="CY83" s="8">
        <f t="shared" si="619"/>
        <v>0</v>
      </c>
      <c r="CZ83" s="8"/>
      <c r="DA83" s="8">
        <f t="shared" si="620"/>
        <v>0</v>
      </c>
      <c r="DB83" s="8"/>
      <c r="DC83" s="8">
        <f t="shared" si="621"/>
        <v>0</v>
      </c>
      <c r="DD83" s="8"/>
      <c r="DE83" s="8">
        <f t="shared" si="622"/>
        <v>0</v>
      </c>
      <c r="DF83" s="8"/>
      <c r="DG83" s="8">
        <f t="shared" si="623"/>
        <v>0</v>
      </c>
      <c r="DH83" s="8"/>
      <c r="DI83" s="8">
        <f t="shared" si="624"/>
        <v>0</v>
      </c>
      <c r="DJ83" s="8"/>
      <c r="DK83" s="8">
        <f t="shared" si="625"/>
        <v>0</v>
      </c>
      <c r="DL83" s="8"/>
      <c r="DM83" s="8">
        <f t="shared" si="626"/>
        <v>0</v>
      </c>
      <c r="DN83" s="9"/>
      <c r="DO83" s="8">
        <f t="shared" si="627"/>
        <v>0</v>
      </c>
      <c r="DP83" s="8"/>
      <c r="DQ83" s="8">
        <f t="shared" si="628"/>
        <v>0</v>
      </c>
      <c r="DR83" s="8"/>
      <c r="DS83" s="8">
        <f t="shared" si="629"/>
        <v>0</v>
      </c>
      <c r="DT83" s="10"/>
      <c r="DU83" s="8">
        <f t="shared" si="630"/>
        <v>0</v>
      </c>
      <c r="DV83" s="8"/>
      <c r="DW83" s="8">
        <f t="shared" si="631"/>
        <v>0</v>
      </c>
      <c r="DX83" s="8"/>
      <c r="DY83" s="8">
        <f t="shared" si="632"/>
        <v>0</v>
      </c>
      <c r="DZ83" s="8"/>
      <c r="EA83" s="8">
        <f t="shared" si="633"/>
        <v>0</v>
      </c>
      <c r="EB83" s="8"/>
      <c r="EC83" s="8">
        <f t="shared" si="634"/>
        <v>0</v>
      </c>
      <c r="ED83" s="8"/>
      <c r="EE83" s="8">
        <f t="shared" si="570"/>
        <v>0</v>
      </c>
      <c r="EF83" s="9"/>
      <c r="EG83" s="8">
        <f t="shared" si="571"/>
        <v>0</v>
      </c>
      <c r="EH83" s="11">
        <f t="shared" si="572"/>
        <v>199</v>
      </c>
      <c r="EI83" s="11">
        <f t="shared" si="572"/>
        <v>7584055.3600000003</v>
      </c>
      <c r="EJ83" s="84">
        <f t="shared" ref="EJ83:EJ146" si="637">EH83*F83</f>
        <v>199</v>
      </c>
    </row>
    <row r="84" spans="1:140" s="84" customFormat="1" ht="30" x14ac:dyDescent="0.25">
      <c r="A84" s="55"/>
      <c r="B84" s="57">
        <v>50</v>
      </c>
      <c r="C84" s="20" t="s">
        <v>226</v>
      </c>
      <c r="D84" s="21">
        <v>11480</v>
      </c>
      <c r="E84" s="7">
        <v>2.48</v>
      </c>
      <c r="F84" s="103">
        <v>1</v>
      </c>
      <c r="G84" s="103"/>
      <c r="H84" s="21">
        <v>1.4</v>
      </c>
      <c r="I84" s="21">
        <v>1.68</v>
      </c>
      <c r="J84" s="21">
        <v>2.23</v>
      </c>
      <c r="K84" s="21">
        <v>2.57</v>
      </c>
      <c r="L84" s="8">
        <v>1</v>
      </c>
      <c r="M84" s="8">
        <f t="shared" si="635"/>
        <v>39858.559999999998</v>
      </c>
      <c r="N84" s="8"/>
      <c r="O84" s="8">
        <f t="shared" si="576"/>
        <v>0</v>
      </c>
      <c r="P84" s="9">
        <v>10</v>
      </c>
      <c r="Q84" s="8">
        <f t="shared" si="577"/>
        <v>398585.59999999998</v>
      </c>
      <c r="R84" s="8"/>
      <c r="S84" s="8">
        <f t="shared" si="578"/>
        <v>0</v>
      </c>
      <c r="T84" s="8"/>
      <c r="U84" s="8">
        <f t="shared" si="579"/>
        <v>0</v>
      </c>
      <c r="V84" s="8"/>
      <c r="W84" s="8">
        <f t="shared" si="636"/>
        <v>0</v>
      </c>
      <c r="X84" s="8"/>
      <c r="Y84" s="8">
        <f t="shared" si="580"/>
        <v>0</v>
      </c>
      <c r="Z84" s="8"/>
      <c r="AA84" s="8">
        <f t="shared" si="581"/>
        <v>0</v>
      </c>
      <c r="AB84" s="8">
        <v>40</v>
      </c>
      <c r="AC84" s="8">
        <f t="shared" si="582"/>
        <v>1913210.8799999999</v>
      </c>
      <c r="AD84" s="9"/>
      <c r="AE84" s="8">
        <f t="shared" si="583"/>
        <v>0</v>
      </c>
      <c r="AF84" s="8"/>
      <c r="AG84" s="8">
        <f t="shared" si="584"/>
        <v>0</v>
      </c>
      <c r="AH84" s="8"/>
      <c r="AI84" s="8">
        <f t="shared" si="585"/>
        <v>0</v>
      </c>
      <c r="AJ84" s="8"/>
      <c r="AK84" s="8">
        <f t="shared" si="586"/>
        <v>0</v>
      </c>
      <c r="AL84" s="8"/>
      <c r="AM84" s="8">
        <f t="shared" si="587"/>
        <v>0</v>
      </c>
      <c r="AN84" s="8"/>
      <c r="AO84" s="8">
        <f t="shared" si="588"/>
        <v>0</v>
      </c>
      <c r="AP84" s="8"/>
      <c r="AQ84" s="8">
        <f t="shared" si="589"/>
        <v>0</v>
      </c>
      <c r="AR84" s="8"/>
      <c r="AS84" s="8">
        <f t="shared" si="590"/>
        <v>0</v>
      </c>
      <c r="AT84" s="8"/>
      <c r="AU84" s="8">
        <f t="shared" si="591"/>
        <v>0</v>
      </c>
      <c r="AV84" s="8"/>
      <c r="AW84" s="8">
        <f t="shared" si="592"/>
        <v>0</v>
      </c>
      <c r="AX84" s="8"/>
      <c r="AY84" s="8">
        <f t="shared" si="593"/>
        <v>0</v>
      </c>
      <c r="AZ84" s="8"/>
      <c r="BA84" s="8">
        <f t="shared" si="594"/>
        <v>0</v>
      </c>
      <c r="BB84" s="8"/>
      <c r="BC84" s="8">
        <f t="shared" si="595"/>
        <v>0</v>
      </c>
      <c r="BD84" s="8"/>
      <c r="BE84" s="8">
        <f t="shared" si="596"/>
        <v>0</v>
      </c>
      <c r="BF84" s="8"/>
      <c r="BG84" s="8">
        <f t="shared" si="597"/>
        <v>0</v>
      </c>
      <c r="BH84" s="8"/>
      <c r="BI84" s="8">
        <f t="shared" si="598"/>
        <v>0</v>
      </c>
      <c r="BJ84" s="8"/>
      <c r="BK84" s="8">
        <f t="shared" si="599"/>
        <v>0</v>
      </c>
      <c r="BL84" s="8"/>
      <c r="BM84" s="8">
        <f t="shared" si="600"/>
        <v>0</v>
      </c>
      <c r="BN84" s="8"/>
      <c r="BO84" s="8">
        <f t="shared" si="601"/>
        <v>0</v>
      </c>
      <c r="BP84" s="8"/>
      <c r="BQ84" s="8">
        <f t="shared" si="602"/>
        <v>0</v>
      </c>
      <c r="BR84" s="8"/>
      <c r="BS84" s="8">
        <f t="shared" si="603"/>
        <v>0</v>
      </c>
      <c r="BT84" s="8"/>
      <c r="BU84" s="8">
        <f t="shared" si="604"/>
        <v>0</v>
      </c>
      <c r="BV84" s="8"/>
      <c r="BW84" s="8">
        <f t="shared" si="605"/>
        <v>0</v>
      </c>
      <c r="BX84" s="8"/>
      <c r="BY84" s="8">
        <f t="shared" si="606"/>
        <v>0</v>
      </c>
      <c r="BZ84" s="8"/>
      <c r="CA84" s="8">
        <f t="shared" si="607"/>
        <v>0</v>
      </c>
      <c r="CB84" s="8"/>
      <c r="CC84" s="8">
        <f t="shared" si="608"/>
        <v>0</v>
      </c>
      <c r="CD84" s="8"/>
      <c r="CE84" s="8">
        <f t="shared" si="609"/>
        <v>0</v>
      </c>
      <c r="CF84" s="8"/>
      <c r="CG84" s="8">
        <f t="shared" si="610"/>
        <v>0</v>
      </c>
      <c r="CH84" s="8"/>
      <c r="CI84" s="8">
        <f t="shared" si="611"/>
        <v>0</v>
      </c>
      <c r="CJ84" s="8"/>
      <c r="CK84" s="8">
        <f t="shared" si="612"/>
        <v>0</v>
      </c>
      <c r="CL84" s="8"/>
      <c r="CM84" s="8">
        <f t="shared" si="613"/>
        <v>0</v>
      </c>
      <c r="CN84" s="8"/>
      <c r="CO84" s="8">
        <f t="shared" si="614"/>
        <v>0</v>
      </c>
      <c r="CP84" s="9"/>
      <c r="CQ84" s="8">
        <f t="shared" si="615"/>
        <v>0</v>
      </c>
      <c r="CR84" s="8"/>
      <c r="CS84" s="8">
        <f t="shared" si="616"/>
        <v>0</v>
      </c>
      <c r="CT84" s="8"/>
      <c r="CU84" s="8">
        <f t="shared" si="617"/>
        <v>0</v>
      </c>
      <c r="CV84" s="8"/>
      <c r="CW84" s="8">
        <f t="shared" si="618"/>
        <v>0</v>
      </c>
      <c r="CX84" s="8"/>
      <c r="CY84" s="8">
        <f t="shared" si="619"/>
        <v>0</v>
      </c>
      <c r="CZ84" s="8"/>
      <c r="DA84" s="8">
        <f t="shared" si="620"/>
        <v>0</v>
      </c>
      <c r="DB84" s="8"/>
      <c r="DC84" s="8">
        <f t="shared" si="621"/>
        <v>0</v>
      </c>
      <c r="DD84" s="8"/>
      <c r="DE84" s="8">
        <f t="shared" si="622"/>
        <v>0</v>
      </c>
      <c r="DF84" s="8"/>
      <c r="DG84" s="8">
        <f t="shared" si="623"/>
        <v>0</v>
      </c>
      <c r="DH84" s="8"/>
      <c r="DI84" s="8">
        <f t="shared" si="624"/>
        <v>0</v>
      </c>
      <c r="DJ84" s="8"/>
      <c r="DK84" s="8">
        <f t="shared" si="625"/>
        <v>0</v>
      </c>
      <c r="DL84" s="8"/>
      <c r="DM84" s="8">
        <f t="shared" si="626"/>
        <v>0</v>
      </c>
      <c r="DN84" s="9"/>
      <c r="DO84" s="8">
        <f t="shared" si="627"/>
        <v>0</v>
      </c>
      <c r="DP84" s="8"/>
      <c r="DQ84" s="8">
        <f t="shared" si="628"/>
        <v>0</v>
      </c>
      <c r="DR84" s="8"/>
      <c r="DS84" s="8">
        <f t="shared" si="629"/>
        <v>0</v>
      </c>
      <c r="DT84" s="10"/>
      <c r="DU84" s="8">
        <f t="shared" si="630"/>
        <v>0</v>
      </c>
      <c r="DV84" s="8"/>
      <c r="DW84" s="8">
        <f t="shared" si="631"/>
        <v>0</v>
      </c>
      <c r="DX84" s="8"/>
      <c r="DY84" s="8">
        <f t="shared" si="632"/>
        <v>0</v>
      </c>
      <c r="DZ84" s="8"/>
      <c r="EA84" s="8">
        <f t="shared" si="633"/>
        <v>0</v>
      </c>
      <c r="EB84" s="8"/>
      <c r="EC84" s="8">
        <f t="shared" si="634"/>
        <v>0</v>
      </c>
      <c r="ED84" s="8"/>
      <c r="EE84" s="8">
        <f t="shared" si="570"/>
        <v>0</v>
      </c>
      <c r="EF84" s="9"/>
      <c r="EG84" s="8">
        <f t="shared" si="571"/>
        <v>0</v>
      </c>
      <c r="EH84" s="11">
        <f t="shared" si="572"/>
        <v>51</v>
      </c>
      <c r="EI84" s="11">
        <f t="shared" si="572"/>
        <v>2351655.04</v>
      </c>
      <c r="EJ84" s="84">
        <f t="shared" si="637"/>
        <v>51</v>
      </c>
    </row>
    <row r="85" spans="1:140" s="84" customFormat="1" ht="45" x14ac:dyDescent="0.25">
      <c r="A85" s="12"/>
      <c r="B85" s="57">
        <v>51</v>
      </c>
      <c r="C85" s="20" t="s">
        <v>227</v>
      </c>
      <c r="D85" s="21">
        <v>11480</v>
      </c>
      <c r="E85" s="7">
        <v>0.4</v>
      </c>
      <c r="F85" s="13">
        <v>1</v>
      </c>
      <c r="G85" s="13"/>
      <c r="H85" s="21">
        <v>1.4</v>
      </c>
      <c r="I85" s="21">
        <v>1.68</v>
      </c>
      <c r="J85" s="21">
        <v>2.23</v>
      </c>
      <c r="K85" s="21">
        <v>2.57</v>
      </c>
      <c r="L85" s="8">
        <v>10</v>
      </c>
      <c r="M85" s="8">
        <f t="shared" si="635"/>
        <v>64287.999999999993</v>
      </c>
      <c r="N85" s="8"/>
      <c r="O85" s="8">
        <f t="shared" si="576"/>
        <v>0</v>
      </c>
      <c r="P85" s="9">
        <v>93</v>
      </c>
      <c r="Q85" s="8">
        <f t="shared" si="577"/>
        <v>597878.39999999991</v>
      </c>
      <c r="R85" s="8"/>
      <c r="S85" s="8">
        <f t="shared" si="578"/>
        <v>0</v>
      </c>
      <c r="T85" s="8"/>
      <c r="U85" s="8">
        <f t="shared" si="579"/>
        <v>0</v>
      </c>
      <c r="V85" s="8"/>
      <c r="W85" s="8">
        <f t="shared" si="636"/>
        <v>0</v>
      </c>
      <c r="X85" s="8"/>
      <c r="Y85" s="8">
        <f t="shared" si="580"/>
        <v>0</v>
      </c>
      <c r="Z85" s="8">
        <v>17</v>
      </c>
      <c r="AA85" s="8">
        <f t="shared" si="581"/>
        <v>109289.59999999999</v>
      </c>
      <c r="AB85" s="8"/>
      <c r="AC85" s="8">
        <f t="shared" si="582"/>
        <v>0</v>
      </c>
      <c r="AD85" s="9"/>
      <c r="AE85" s="8">
        <f t="shared" si="583"/>
        <v>0</v>
      </c>
      <c r="AF85" s="8"/>
      <c r="AG85" s="8">
        <f t="shared" si="584"/>
        <v>0</v>
      </c>
      <c r="AH85" s="8"/>
      <c r="AI85" s="8">
        <f t="shared" si="585"/>
        <v>0</v>
      </c>
      <c r="AJ85" s="8"/>
      <c r="AK85" s="8">
        <f t="shared" si="586"/>
        <v>0</v>
      </c>
      <c r="AL85" s="8"/>
      <c r="AM85" s="8">
        <f t="shared" si="587"/>
        <v>0</v>
      </c>
      <c r="AN85" s="8"/>
      <c r="AO85" s="8">
        <f t="shared" si="588"/>
        <v>0</v>
      </c>
      <c r="AP85" s="8"/>
      <c r="AQ85" s="8">
        <f t="shared" si="589"/>
        <v>0</v>
      </c>
      <c r="AR85" s="8"/>
      <c r="AS85" s="8">
        <f t="shared" si="590"/>
        <v>0</v>
      </c>
      <c r="AT85" s="8"/>
      <c r="AU85" s="8">
        <f t="shared" si="591"/>
        <v>0</v>
      </c>
      <c r="AV85" s="8"/>
      <c r="AW85" s="8">
        <f t="shared" si="592"/>
        <v>0</v>
      </c>
      <c r="AX85" s="8"/>
      <c r="AY85" s="8">
        <f t="shared" si="593"/>
        <v>0</v>
      </c>
      <c r="AZ85" s="8">
        <v>1</v>
      </c>
      <c r="BA85" s="8">
        <f t="shared" si="594"/>
        <v>6428.7999999999993</v>
      </c>
      <c r="BB85" s="8">
        <v>3</v>
      </c>
      <c r="BC85" s="8">
        <f t="shared" si="595"/>
        <v>19286.399999999998</v>
      </c>
      <c r="BD85" s="8"/>
      <c r="BE85" s="8">
        <f t="shared" si="596"/>
        <v>0</v>
      </c>
      <c r="BF85" s="8"/>
      <c r="BG85" s="8">
        <f t="shared" si="597"/>
        <v>0</v>
      </c>
      <c r="BH85" s="8">
        <v>3</v>
      </c>
      <c r="BI85" s="8">
        <f t="shared" si="598"/>
        <v>19286.399999999998</v>
      </c>
      <c r="BJ85" s="8"/>
      <c r="BK85" s="8">
        <f t="shared" si="599"/>
        <v>0</v>
      </c>
      <c r="BL85" s="8"/>
      <c r="BM85" s="8">
        <f t="shared" si="600"/>
        <v>0</v>
      </c>
      <c r="BN85" s="8"/>
      <c r="BO85" s="8">
        <f t="shared" si="601"/>
        <v>0</v>
      </c>
      <c r="BP85" s="8"/>
      <c r="BQ85" s="8">
        <f t="shared" si="602"/>
        <v>0</v>
      </c>
      <c r="BR85" s="8"/>
      <c r="BS85" s="8">
        <f t="shared" si="603"/>
        <v>0</v>
      </c>
      <c r="BT85" s="8"/>
      <c r="BU85" s="8">
        <f t="shared" si="604"/>
        <v>0</v>
      </c>
      <c r="BV85" s="8">
        <v>12</v>
      </c>
      <c r="BW85" s="8">
        <f t="shared" si="605"/>
        <v>77145.599999999991</v>
      </c>
      <c r="BX85" s="8"/>
      <c r="BY85" s="8">
        <f t="shared" si="606"/>
        <v>0</v>
      </c>
      <c r="BZ85" s="8"/>
      <c r="CA85" s="8">
        <f t="shared" si="607"/>
        <v>0</v>
      </c>
      <c r="CB85" s="8"/>
      <c r="CC85" s="8">
        <f t="shared" si="608"/>
        <v>0</v>
      </c>
      <c r="CD85" s="8">
        <v>4</v>
      </c>
      <c r="CE85" s="8">
        <f t="shared" si="609"/>
        <v>25715.199999999997</v>
      </c>
      <c r="CF85" s="6"/>
      <c r="CG85" s="8">
        <f t="shared" si="610"/>
        <v>0</v>
      </c>
      <c r="CH85" s="8"/>
      <c r="CI85" s="8">
        <f t="shared" si="611"/>
        <v>0</v>
      </c>
      <c r="CJ85" s="8"/>
      <c r="CK85" s="8">
        <f t="shared" si="612"/>
        <v>0</v>
      </c>
      <c r="CL85" s="8"/>
      <c r="CM85" s="8">
        <f t="shared" si="613"/>
        <v>0</v>
      </c>
      <c r="CN85" s="8">
        <v>8</v>
      </c>
      <c r="CO85" s="8">
        <f t="shared" si="614"/>
        <v>61716.479999999996</v>
      </c>
      <c r="CP85" s="9"/>
      <c r="CQ85" s="8">
        <f t="shared" si="615"/>
        <v>0</v>
      </c>
      <c r="CR85" s="8"/>
      <c r="CS85" s="8">
        <f t="shared" si="616"/>
        <v>0</v>
      </c>
      <c r="CT85" s="8"/>
      <c r="CU85" s="8">
        <f t="shared" si="617"/>
        <v>0</v>
      </c>
      <c r="CV85" s="8"/>
      <c r="CW85" s="8">
        <f t="shared" si="618"/>
        <v>0</v>
      </c>
      <c r="CX85" s="8"/>
      <c r="CY85" s="8">
        <f t="shared" si="619"/>
        <v>0</v>
      </c>
      <c r="CZ85" s="8"/>
      <c r="DA85" s="8">
        <f t="shared" si="620"/>
        <v>0</v>
      </c>
      <c r="DB85" s="8">
        <v>2</v>
      </c>
      <c r="DC85" s="8">
        <f t="shared" si="621"/>
        <v>15429.119999999999</v>
      </c>
      <c r="DD85" s="8"/>
      <c r="DE85" s="8">
        <f t="shared" si="622"/>
        <v>0</v>
      </c>
      <c r="DF85" s="8">
        <v>1</v>
      </c>
      <c r="DG85" s="8">
        <f t="shared" si="623"/>
        <v>7714.5599999999995</v>
      </c>
      <c r="DH85" s="8">
        <v>1</v>
      </c>
      <c r="DI85" s="8">
        <f t="shared" si="624"/>
        <v>7714.5599999999995</v>
      </c>
      <c r="DJ85" s="8"/>
      <c r="DK85" s="8">
        <f t="shared" si="625"/>
        <v>0</v>
      </c>
      <c r="DL85" s="8"/>
      <c r="DM85" s="8">
        <f t="shared" si="626"/>
        <v>0</v>
      </c>
      <c r="DN85" s="9"/>
      <c r="DO85" s="8">
        <f t="shared" si="627"/>
        <v>0</v>
      </c>
      <c r="DP85" s="8"/>
      <c r="DQ85" s="8">
        <f t="shared" si="628"/>
        <v>0</v>
      </c>
      <c r="DR85" s="8"/>
      <c r="DS85" s="8">
        <f t="shared" si="629"/>
        <v>0</v>
      </c>
      <c r="DT85" s="10"/>
      <c r="DU85" s="8">
        <f t="shared" si="630"/>
        <v>0</v>
      </c>
      <c r="DV85" s="8"/>
      <c r="DW85" s="8">
        <f t="shared" si="631"/>
        <v>0</v>
      </c>
      <c r="DX85" s="8"/>
      <c r="DY85" s="8">
        <f t="shared" si="632"/>
        <v>0</v>
      </c>
      <c r="DZ85" s="8"/>
      <c r="EA85" s="8">
        <f t="shared" si="633"/>
        <v>0</v>
      </c>
      <c r="EB85" s="8"/>
      <c r="EC85" s="8">
        <f t="shared" si="634"/>
        <v>0</v>
      </c>
      <c r="ED85" s="8"/>
      <c r="EE85" s="8">
        <f t="shared" si="570"/>
        <v>0</v>
      </c>
      <c r="EF85" s="9"/>
      <c r="EG85" s="8">
        <f t="shared" si="571"/>
        <v>0</v>
      </c>
      <c r="EH85" s="11">
        <f t="shared" si="572"/>
        <v>155</v>
      </c>
      <c r="EI85" s="11">
        <f t="shared" si="572"/>
        <v>1011893.12</v>
      </c>
      <c r="EJ85" s="84">
        <f t="shared" si="637"/>
        <v>155</v>
      </c>
    </row>
    <row r="86" spans="1:140" s="84" customFormat="1" ht="61.5" customHeight="1" x14ac:dyDescent="0.25">
      <c r="A86" s="55"/>
      <c r="B86" s="57">
        <v>52</v>
      </c>
      <c r="C86" s="22" t="s">
        <v>228</v>
      </c>
      <c r="D86" s="21">
        <v>11480</v>
      </c>
      <c r="E86" s="7">
        <v>7.77</v>
      </c>
      <c r="F86" s="58">
        <v>1</v>
      </c>
      <c r="G86" s="58"/>
      <c r="H86" s="21">
        <v>1.4</v>
      </c>
      <c r="I86" s="21">
        <v>1.68</v>
      </c>
      <c r="J86" s="21">
        <v>2.23</v>
      </c>
      <c r="K86" s="21">
        <v>2.57</v>
      </c>
      <c r="L86" s="8">
        <v>20</v>
      </c>
      <c r="M86" s="8">
        <f t="shared" si="635"/>
        <v>2497588.7999999998</v>
      </c>
      <c r="N86" s="8"/>
      <c r="O86" s="8">
        <f t="shared" si="576"/>
        <v>0</v>
      </c>
      <c r="P86" s="9"/>
      <c r="Q86" s="8">
        <f t="shared" si="577"/>
        <v>0</v>
      </c>
      <c r="R86" s="8">
        <v>0</v>
      </c>
      <c r="S86" s="8">
        <f t="shared" si="578"/>
        <v>0</v>
      </c>
      <c r="T86" s="8"/>
      <c r="U86" s="8">
        <f t="shared" si="579"/>
        <v>0</v>
      </c>
      <c r="V86" s="8"/>
      <c r="W86" s="8">
        <f t="shared" si="636"/>
        <v>0</v>
      </c>
      <c r="X86" s="8">
        <v>0</v>
      </c>
      <c r="Y86" s="8">
        <f t="shared" si="580"/>
        <v>0</v>
      </c>
      <c r="Z86" s="8">
        <v>0</v>
      </c>
      <c r="AA86" s="8">
        <f t="shared" si="581"/>
        <v>0</v>
      </c>
      <c r="AB86" s="8"/>
      <c r="AC86" s="8">
        <f t="shared" si="582"/>
        <v>0</v>
      </c>
      <c r="AD86" s="9">
        <v>0</v>
      </c>
      <c r="AE86" s="8">
        <f t="shared" si="583"/>
        <v>0</v>
      </c>
      <c r="AF86" s="8"/>
      <c r="AG86" s="8">
        <f t="shared" si="584"/>
        <v>0</v>
      </c>
      <c r="AH86" s="8"/>
      <c r="AI86" s="8">
        <f t="shared" si="585"/>
        <v>0</v>
      </c>
      <c r="AJ86" s="8">
        <v>0</v>
      </c>
      <c r="AK86" s="8">
        <f t="shared" si="586"/>
        <v>0</v>
      </c>
      <c r="AL86" s="8"/>
      <c r="AM86" s="8">
        <f t="shared" si="587"/>
        <v>0</v>
      </c>
      <c r="AN86" s="8">
        <v>0</v>
      </c>
      <c r="AO86" s="8">
        <f t="shared" si="588"/>
        <v>0</v>
      </c>
      <c r="AP86" s="8"/>
      <c r="AQ86" s="8">
        <f t="shared" si="589"/>
        <v>0</v>
      </c>
      <c r="AR86" s="8"/>
      <c r="AS86" s="8">
        <f t="shared" si="590"/>
        <v>0</v>
      </c>
      <c r="AT86" s="8">
        <v>0</v>
      </c>
      <c r="AU86" s="8">
        <f t="shared" si="591"/>
        <v>0</v>
      </c>
      <c r="AV86" s="8"/>
      <c r="AW86" s="8">
        <f t="shared" si="592"/>
        <v>0</v>
      </c>
      <c r="AX86" s="8"/>
      <c r="AY86" s="8">
        <f t="shared" si="593"/>
        <v>0</v>
      </c>
      <c r="AZ86" s="8"/>
      <c r="BA86" s="8">
        <f t="shared" si="594"/>
        <v>0</v>
      </c>
      <c r="BB86" s="8"/>
      <c r="BC86" s="8">
        <f t="shared" si="595"/>
        <v>0</v>
      </c>
      <c r="BD86" s="8"/>
      <c r="BE86" s="8">
        <f t="shared" si="596"/>
        <v>0</v>
      </c>
      <c r="BF86" s="8"/>
      <c r="BG86" s="8">
        <f t="shared" si="597"/>
        <v>0</v>
      </c>
      <c r="BH86" s="8"/>
      <c r="BI86" s="8">
        <f t="shared" si="598"/>
        <v>0</v>
      </c>
      <c r="BJ86" s="8"/>
      <c r="BK86" s="8">
        <f t="shared" si="599"/>
        <v>0</v>
      </c>
      <c r="BL86" s="8"/>
      <c r="BM86" s="8">
        <f t="shared" si="600"/>
        <v>0</v>
      </c>
      <c r="BN86" s="8"/>
      <c r="BO86" s="8">
        <f t="shared" si="601"/>
        <v>0</v>
      </c>
      <c r="BP86" s="8"/>
      <c r="BQ86" s="8">
        <f t="shared" si="602"/>
        <v>0</v>
      </c>
      <c r="BR86" s="8"/>
      <c r="BS86" s="8">
        <f t="shared" si="603"/>
        <v>0</v>
      </c>
      <c r="BT86" s="8"/>
      <c r="BU86" s="8">
        <f t="shared" si="604"/>
        <v>0</v>
      </c>
      <c r="BV86" s="8"/>
      <c r="BW86" s="8">
        <f t="shared" si="605"/>
        <v>0</v>
      </c>
      <c r="BX86" s="8">
        <v>0</v>
      </c>
      <c r="BY86" s="8">
        <f t="shared" si="606"/>
        <v>0</v>
      </c>
      <c r="BZ86" s="8">
        <v>0</v>
      </c>
      <c r="CA86" s="8">
        <f t="shared" si="607"/>
        <v>0</v>
      </c>
      <c r="CB86" s="8">
        <v>0</v>
      </c>
      <c r="CC86" s="8">
        <f t="shared" si="608"/>
        <v>0</v>
      </c>
      <c r="CD86" s="8"/>
      <c r="CE86" s="8">
        <f t="shared" si="609"/>
        <v>0</v>
      </c>
      <c r="CF86" s="8"/>
      <c r="CG86" s="8">
        <f t="shared" si="610"/>
        <v>0</v>
      </c>
      <c r="CH86" s="8">
        <v>0</v>
      </c>
      <c r="CI86" s="8">
        <f t="shared" si="611"/>
        <v>0</v>
      </c>
      <c r="CJ86" s="8">
        <v>0</v>
      </c>
      <c r="CK86" s="8">
        <f t="shared" si="612"/>
        <v>0</v>
      </c>
      <c r="CL86" s="8">
        <v>0</v>
      </c>
      <c r="CM86" s="8">
        <f t="shared" si="613"/>
        <v>0</v>
      </c>
      <c r="CN86" s="8">
        <v>0</v>
      </c>
      <c r="CO86" s="8">
        <f t="shared" si="614"/>
        <v>0</v>
      </c>
      <c r="CP86" s="9">
        <v>0</v>
      </c>
      <c r="CQ86" s="8">
        <f t="shared" si="615"/>
        <v>0</v>
      </c>
      <c r="CR86" s="8"/>
      <c r="CS86" s="8">
        <f t="shared" si="616"/>
        <v>0</v>
      </c>
      <c r="CT86" s="8"/>
      <c r="CU86" s="8">
        <f t="shared" si="617"/>
        <v>0</v>
      </c>
      <c r="CV86" s="8">
        <v>0</v>
      </c>
      <c r="CW86" s="8">
        <f t="shared" si="618"/>
        <v>0</v>
      </c>
      <c r="CX86" s="8">
        <v>0</v>
      </c>
      <c r="CY86" s="8">
        <f t="shared" si="619"/>
        <v>0</v>
      </c>
      <c r="CZ86" s="8">
        <v>0</v>
      </c>
      <c r="DA86" s="8">
        <f t="shared" si="620"/>
        <v>0</v>
      </c>
      <c r="DB86" s="8">
        <v>0</v>
      </c>
      <c r="DC86" s="8">
        <f t="shared" si="621"/>
        <v>0</v>
      </c>
      <c r="DD86" s="8">
        <v>0</v>
      </c>
      <c r="DE86" s="8">
        <f t="shared" si="622"/>
        <v>0</v>
      </c>
      <c r="DF86" s="8">
        <v>0</v>
      </c>
      <c r="DG86" s="8">
        <f t="shared" si="623"/>
        <v>0</v>
      </c>
      <c r="DH86" s="8">
        <v>0</v>
      </c>
      <c r="DI86" s="8">
        <f t="shared" si="624"/>
        <v>0</v>
      </c>
      <c r="DJ86" s="8"/>
      <c r="DK86" s="8">
        <f t="shared" si="625"/>
        <v>0</v>
      </c>
      <c r="DL86" s="8"/>
      <c r="DM86" s="8">
        <f t="shared" si="626"/>
        <v>0</v>
      </c>
      <c r="DN86" s="9"/>
      <c r="DO86" s="8">
        <f t="shared" si="627"/>
        <v>0</v>
      </c>
      <c r="DP86" s="8">
        <v>0</v>
      </c>
      <c r="DQ86" s="8">
        <f t="shared" si="628"/>
        <v>0</v>
      </c>
      <c r="DR86" s="8">
        <v>0</v>
      </c>
      <c r="DS86" s="8">
        <f t="shared" si="629"/>
        <v>0</v>
      </c>
      <c r="DT86" s="10">
        <v>0</v>
      </c>
      <c r="DU86" s="8">
        <f t="shared" si="630"/>
        <v>0</v>
      </c>
      <c r="DV86" s="8"/>
      <c r="DW86" s="8">
        <f t="shared" si="631"/>
        <v>0</v>
      </c>
      <c r="DX86" s="8"/>
      <c r="DY86" s="8">
        <f t="shared" si="632"/>
        <v>0</v>
      </c>
      <c r="DZ86" s="8"/>
      <c r="EA86" s="8">
        <f t="shared" si="633"/>
        <v>0</v>
      </c>
      <c r="EB86" s="8"/>
      <c r="EC86" s="8">
        <f t="shared" si="634"/>
        <v>0</v>
      </c>
      <c r="ED86" s="8"/>
      <c r="EE86" s="8">
        <f t="shared" si="570"/>
        <v>0</v>
      </c>
      <c r="EF86" s="9"/>
      <c r="EG86" s="8">
        <f t="shared" si="571"/>
        <v>0</v>
      </c>
      <c r="EH86" s="11">
        <f t="shared" si="572"/>
        <v>20</v>
      </c>
      <c r="EI86" s="11">
        <f t="shared" si="572"/>
        <v>2497588.7999999998</v>
      </c>
      <c r="EJ86" s="84">
        <f t="shared" si="637"/>
        <v>20</v>
      </c>
    </row>
    <row r="87" spans="1:140" s="86" customFormat="1" ht="45" x14ac:dyDescent="0.25">
      <c r="A87" s="55"/>
      <c r="B87" s="57">
        <v>53</v>
      </c>
      <c r="C87" s="22" t="s">
        <v>229</v>
      </c>
      <c r="D87" s="21">
        <v>11480</v>
      </c>
      <c r="E87" s="7">
        <v>6.3</v>
      </c>
      <c r="F87" s="58">
        <v>1</v>
      </c>
      <c r="G87" s="58"/>
      <c r="H87" s="21">
        <v>1.4</v>
      </c>
      <c r="I87" s="21">
        <v>1.68</v>
      </c>
      <c r="J87" s="21">
        <v>2.23</v>
      </c>
      <c r="K87" s="21">
        <v>2.57</v>
      </c>
      <c r="L87" s="8">
        <v>306</v>
      </c>
      <c r="M87" s="8">
        <f t="shared" si="635"/>
        <v>30983601.599999998</v>
      </c>
      <c r="N87" s="8"/>
      <c r="O87" s="8">
        <f t="shared" si="576"/>
        <v>0</v>
      </c>
      <c r="P87" s="9"/>
      <c r="Q87" s="8">
        <f t="shared" si="577"/>
        <v>0</v>
      </c>
      <c r="R87" s="8">
        <v>0</v>
      </c>
      <c r="S87" s="8">
        <f t="shared" si="578"/>
        <v>0</v>
      </c>
      <c r="T87" s="8"/>
      <c r="U87" s="8">
        <f t="shared" si="579"/>
        <v>0</v>
      </c>
      <c r="V87" s="8"/>
      <c r="W87" s="8">
        <f t="shared" si="636"/>
        <v>0</v>
      </c>
      <c r="X87" s="8">
        <v>0</v>
      </c>
      <c r="Y87" s="8">
        <f t="shared" si="580"/>
        <v>0</v>
      </c>
      <c r="Z87" s="8">
        <v>0</v>
      </c>
      <c r="AA87" s="8">
        <f t="shared" si="581"/>
        <v>0</v>
      </c>
      <c r="AB87" s="8"/>
      <c r="AC87" s="8">
        <f t="shared" si="582"/>
        <v>0</v>
      </c>
      <c r="AD87" s="9">
        <v>0</v>
      </c>
      <c r="AE87" s="8">
        <f t="shared" si="583"/>
        <v>0</v>
      </c>
      <c r="AF87" s="8"/>
      <c r="AG87" s="8">
        <f t="shared" si="584"/>
        <v>0</v>
      </c>
      <c r="AH87" s="8"/>
      <c r="AI87" s="8">
        <f t="shared" si="585"/>
        <v>0</v>
      </c>
      <c r="AJ87" s="8">
        <v>0</v>
      </c>
      <c r="AK87" s="8">
        <f t="shared" si="586"/>
        <v>0</v>
      </c>
      <c r="AL87" s="6"/>
      <c r="AM87" s="8">
        <f t="shared" si="587"/>
        <v>0</v>
      </c>
      <c r="AN87" s="8">
        <v>0</v>
      </c>
      <c r="AO87" s="8">
        <f t="shared" si="588"/>
        <v>0</v>
      </c>
      <c r="AP87" s="8"/>
      <c r="AQ87" s="8">
        <f t="shared" si="589"/>
        <v>0</v>
      </c>
      <c r="AR87" s="8"/>
      <c r="AS87" s="8">
        <f t="shared" si="590"/>
        <v>0</v>
      </c>
      <c r="AT87" s="8">
        <v>0</v>
      </c>
      <c r="AU87" s="8">
        <f t="shared" si="591"/>
        <v>0</v>
      </c>
      <c r="AV87" s="8"/>
      <c r="AW87" s="8">
        <f t="shared" si="592"/>
        <v>0</v>
      </c>
      <c r="AX87" s="8"/>
      <c r="AY87" s="8">
        <f t="shared" si="593"/>
        <v>0</v>
      </c>
      <c r="AZ87" s="8"/>
      <c r="BA87" s="8">
        <f t="shared" si="594"/>
        <v>0</v>
      </c>
      <c r="BB87" s="8"/>
      <c r="BC87" s="8">
        <f t="shared" si="595"/>
        <v>0</v>
      </c>
      <c r="BD87" s="8"/>
      <c r="BE87" s="8">
        <f t="shared" si="596"/>
        <v>0</v>
      </c>
      <c r="BF87" s="8"/>
      <c r="BG87" s="8">
        <f t="shared" si="597"/>
        <v>0</v>
      </c>
      <c r="BH87" s="8"/>
      <c r="BI87" s="8">
        <f t="shared" si="598"/>
        <v>0</v>
      </c>
      <c r="BJ87" s="8"/>
      <c r="BK87" s="8">
        <f t="shared" si="599"/>
        <v>0</v>
      </c>
      <c r="BL87" s="8"/>
      <c r="BM87" s="8">
        <f t="shared" si="600"/>
        <v>0</v>
      </c>
      <c r="BN87" s="8"/>
      <c r="BO87" s="8">
        <f t="shared" si="601"/>
        <v>0</v>
      </c>
      <c r="BP87" s="8"/>
      <c r="BQ87" s="8">
        <f t="shared" si="602"/>
        <v>0</v>
      </c>
      <c r="BR87" s="8"/>
      <c r="BS87" s="8">
        <f t="shared" si="603"/>
        <v>0</v>
      </c>
      <c r="BT87" s="8"/>
      <c r="BU87" s="8">
        <f t="shared" si="604"/>
        <v>0</v>
      </c>
      <c r="BV87" s="8">
        <v>0</v>
      </c>
      <c r="BW87" s="8">
        <f t="shared" si="605"/>
        <v>0</v>
      </c>
      <c r="BX87" s="8">
        <v>0</v>
      </c>
      <c r="BY87" s="8">
        <f t="shared" si="606"/>
        <v>0</v>
      </c>
      <c r="BZ87" s="8">
        <v>0</v>
      </c>
      <c r="CA87" s="8">
        <f t="shared" si="607"/>
        <v>0</v>
      </c>
      <c r="CB87" s="8">
        <v>0</v>
      </c>
      <c r="CC87" s="8">
        <f t="shared" si="608"/>
        <v>0</v>
      </c>
      <c r="CD87" s="8">
        <v>0</v>
      </c>
      <c r="CE87" s="8">
        <f t="shared" si="609"/>
        <v>0</v>
      </c>
      <c r="CF87" s="8"/>
      <c r="CG87" s="8">
        <f t="shared" si="610"/>
        <v>0</v>
      </c>
      <c r="CH87" s="8">
        <v>0</v>
      </c>
      <c r="CI87" s="8">
        <f t="shared" si="611"/>
        <v>0</v>
      </c>
      <c r="CJ87" s="8">
        <v>0</v>
      </c>
      <c r="CK87" s="8">
        <f t="shared" si="612"/>
        <v>0</v>
      </c>
      <c r="CL87" s="8">
        <v>0</v>
      </c>
      <c r="CM87" s="8">
        <f t="shared" si="613"/>
        <v>0</v>
      </c>
      <c r="CN87" s="8">
        <v>0</v>
      </c>
      <c r="CO87" s="8">
        <f t="shared" si="614"/>
        <v>0</v>
      </c>
      <c r="CP87" s="9">
        <v>0</v>
      </c>
      <c r="CQ87" s="8">
        <f t="shared" si="615"/>
        <v>0</v>
      </c>
      <c r="CR87" s="8"/>
      <c r="CS87" s="8">
        <f t="shared" si="616"/>
        <v>0</v>
      </c>
      <c r="CT87" s="8"/>
      <c r="CU87" s="8">
        <f t="shared" si="617"/>
        <v>0</v>
      </c>
      <c r="CV87" s="8">
        <v>0</v>
      </c>
      <c r="CW87" s="8">
        <f t="shared" si="618"/>
        <v>0</v>
      </c>
      <c r="CX87" s="8">
        <v>0</v>
      </c>
      <c r="CY87" s="8">
        <f t="shared" si="619"/>
        <v>0</v>
      </c>
      <c r="CZ87" s="8">
        <v>0</v>
      </c>
      <c r="DA87" s="8">
        <f t="shared" si="620"/>
        <v>0</v>
      </c>
      <c r="DB87" s="8">
        <v>0</v>
      </c>
      <c r="DC87" s="8">
        <f t="shared" si="621"/>
        <v>0</v>
      </c>
      <c r="DD87" s="8">
        <v>0</v>
      </c>
      <c r="DE87" s="8">
        <f t="shared" si="622"/>
        <v>0</v>
      </c>
      <c r="DF87" s="8">
        <v>0</v>
      </c>
      <c r="DG87" s="8">
        <f t="shared" si="623"/>
        <v>0</v>
      </c>
      <c r="DH87" s="8">
        <v>0</v>
      </c>
      <c r="DI87" s="8">
        <f t="shared" si="624"/>
        <v>0</v>
      </c>
      <c r="DJ87" s="8"/>
      <c r="DK87" s="8">
        <f t="shared" si="625"/>
        <v>0</v>
      </c>
      <c r="DL87" s="8"/>
      <c r="DM87" s="8">
        <f t="shared" si="626"/>
        <v>0</v>
      </c>
      <c r="DN87" s="9"/>
      <c r="DO87" s="8">
        <f t="shared" si="627"/>
        <v>0</v>
      </c>
      <c r="DP87" s="8">
        <v>0</v>
      </c>
      <c r="DQ87" s="8">
        <f t="shared" si="628"/>
        <v>0</v>
      </c>
      <c r="DR87" s="8">
        <v>0</v>
      </c>
      <c r="DS87" s="8">
        <f t="shared" si="629"/>
        <v>0</v>
      </c>
      <c r="DT87" s="10">
        <v>0</v>
      </c>
      <c r="DU87" s="8">
        <f t="shared" si="630"/>
        <v>0</v>
      </c>
      <c r="DV87" s="6"/>
      <c r="DW87" s="8">
        <f t="shared" si="631"/>
        <v>0</v>
      </c>
      <c r="DX87" s="8"/>
      <c r="DY87" s="8">
        <f t="shared" si="632"/>
        <v>0</v>
      </c>
      <c r="DZ87" s="8"/>
      <c r="EA87" s="8">
        <f t="shared" si="633"/>
        <v>0</v>
      </c>
      <c r="EB87" s="8"/>
      <c r="EC87" s="8">
        <f t="shared" si="634"/>
        <v>0</v>
      </c>
      <c r="ED87" s="8"/>
      <c r="EE87" s="8">
        <f t="shared" si="570"/>
        <v>0</v>
      </c>
      <c r="EF87" s="9"/>
      <c r="EG87" s="8">
        <f t="shared" si="571"/>
        <v>0</v>
      </c>
      <c r="EH87" s="11">
        <f t="shared" si="572"/>
        <v>306</v>
      </c>
      <c r="EI87" s="11">
        <f t="shared" si="572"/>
        <v>30983601.599999998</v>
      </c>
      <c r="EJ87" s="84">
        <f t="shared" si="637"/>
        <v>306</v>
      </c>
    </row>
    <row r="88" spans="1:140" s="84" customFormat="1" ht="29.25" customHeight="1" x14ac:dyDescent="0.25">
      <c r="A88" s="55"/>
      <c r="B88" s="57">
        <v>54</v>
      </c>
      <c r="C88" s="22" t="s">
        <v>230</v>
      </c>
      <c r="D88" s="21">
        <v>11480</v>
      </c>
      <c r="E88" s="7">
        <v>0.45</v>
      </c>
      <c r="F88" s="58">
        <v>1</v>
      </c>
      <c r="G88" s="58"/>
      <c r="H88" s="21">
        <v>1.4</v>
      </c>
      <c r="I88" s="21">
        <v>1.68</v>
      </c>
      <c r="J88" s="21">
        <v>2.23</v>
      </c>
      <c r="K88" s="21">
        <v>2.57</v>
      </c>
      <c r="L88" s="8"/>
      <c r="M88" s="8">
        <f t="shared" si="635"/>
        <v>0</v>
      </c>
      <c r="N88" s="8"/>
      <c r="O88" s="8">
        <f t="shared" si="576"/>
        <v>0</v>
      </c>
      <c r="P88" s="9">
        <v>290</v>
      </c>
      <c r="Q88" s="8">
        <f t="shared" si="577"/>
        <v>2097396</v>
      </c>
      <c r="R88" s="8"/>
      <c r="S88" s="8">
        <f t="shared" si="578"/>
        <v>0</v>
      </c>
      <c r="T88" s="8"/>
      <c r="U88" s="8">
        <f t="shared" si="579"/>
        <v>0</v>
      </c>
      <c r="V88" s="8"/>
      <c r="W88" s="8">
        <f t="shared" si="636"/>
        <v>0</v>
      </c>
      <c r="X88" s="8"/>
      <c r="Y88" s="8">
        <f t="shared" si="580"/>
        <v>0</v>
      </c>
      <c r="Z88" s="8">
        <v>10</v>
      </c>
      <c r="AA88" s="8">
        <f t="shared" si="581"/>
        <v>72324</v>
      </c>
      <c r="AB88" s="8"/>
      <c r="AC88" s="8">
        <f t="shared" si="582"/>
        <v>0</v>
      </c>
      <c r="AD88" s="9"/>
      <c r="AE88" s="8">
        <f t="shared" si="583"/>
        <v>0</v>
      </c>
      <c r="AF88" s="8"/>
      <c r="AG88" s="8">
        <f t="shared" si="584"/>
        <v>0</v>
      </c>
      <c r="AH88" s="8"/>
      <c r="AI88" s="8">
        <f t="shared" si="585"/>
        <v>0</v>
      </c>
      <c r="AJ88" s="8"/>
      <c r="AK88" s="8">
        <f t="shared" si="586"/>
        <v>0</v>
      </c>
      <c r="AL88" s="8"/>
      <c r="AM88" s="8">
        <f t="shared" si="587"/>
        <v>0</v>
      </c>
      <c r="AN88" s="8"/>
      <c r="AO88" s="8">
        <f t="shared" si="588"/>
        <v>0</v>
      </c>
      <c r="AP88" s="8"/>
      <c r="AQ88" s="8">
        <f t="shared" si="589"/>
        <v>0</v>
      </c>
      <c r="AR88" s="8"/>
      <c r="AS88" s="8">
        <f t="shared" si="590"/>
        <v>0</v>
      </c>
      <c r="AT88" s="8"/>
      <c r="AU88" s="8">
        <f t="shared" si="591"/>
        <v>0</v>
      </c>
      <c r="AV88" s="8"/>
      <c r="AW88" s="8">
        <f t="shared" si="592"/>
        <v>0</v>
      </c>
      <c r="AX88" s="8"/>
      <c r="AY88" s="8">
        <f t="shared" si="593"/>
        <v>0</v>
      </c>
      <c r="AZ88" s="8"/>
      <c r="BA88" s="8">
        <f t="shared" si="594"/>
        <v>0</v>
      </c>
      <c r="BB88" s="8"/>
      <c r="BC88" s="8">
        <f t="shared" si="595"/>
        <v>0</v>
      </c>
      <c r="BD88" s="8"/>
      <c r="BE88" s="8">
        <f t="shared" si="596"/>
        <v>0</v>
      </c>
      <c r="BF88" s="8"/>
      <c r="BG88" s="8">
        <f t="shared" si="597"/>
        <v>0</v>
      </c>
      <c r="BH88" s="8"/>
      <c r="BI88" s="8">
        <f t="shared" si="598"/>
        <v>0</v>
      </c>
      <c r="BJ88" s="8"/>
      <c r="BK88" s="8">
        <f t="shared" si="599"/>
        <v>0</v>
      </c>
      <c r="BL88" s="8"/>
      <c r="BM88" s="8">
        <f t="shared" si="600"/>
        <v>0</v>
      </c>
      <c r="BN88" s="8"/>
      <c r="BO88" s="8">
        <f t="shared" si="601"/>
        <v>0</v>
      </c>
      <c r="BP88" s="8"/>
      <c r="BQ88" s="8">
        <f t="shared" si="602"/>
        <v>0</v>
      </c>
      <c r="BR88" s="8"/>
      <c r="BS88" s="8">
        <f t="shared" si="603"/>
        <v>0</v>
      </c>
      <c r="BT88" s="8"/>
      <c r="BU88" s="8">
        <f t="shared" si="604"/>
        <v>0</v>
      </c>
      <c r="BV88" s="8"/>
      <c r="BW88" s="8">
        <f t="shared" si="605"/>
        <v>0</v>
      </c>
      <c r="BX88" s="8"/>
      <c r="BY88" s="8">
        <f t="shared" si="606"/>
        <v>0</v>
      </c>
      <c r="BZ88" s="8"/>
      <c r="CA88" s="8">
        <f t="shared" si="607"/>
        <v>0</v>
      </c>
      <c r="CB88" s="8"/>
      <c r="CC88" s="8">
        <f t="shared" si="608"/>
        <v>0</v>
      </c>
      <c r="CD88" s="8"/>
      <c r="CE88" s="8">
        <f t="shared" si="609"/>
        <v>0</v>
      </c>
      <c r="CF88" s="8"/>
      <c r="CG88" s="8">
        <f t="shared" si="610"/>
        <v>0</v>
      </c>
      <c r="CH88" s="8"/>
      <c r="CI88" s="8">
        <f t="shared" si="611"/>
        <v>0</v>
      </c>
      <c r="CJ88" s="8"/>
      <c r="CK88" s="8">
        <f t="shared" si="612"/>
        <v>0</v>
      </c>
      <c r="CL88" s="8"/>
      <c r="CM88" s="8">
        <f t="shared" si="613"/>
        <v>0</v>
      </c>
      <c r="CN88" s="8"/>
      <c r="CO88" s="8">
        <f t="shared" si="614"/>
        <v>0</v>
      </c>
      <c r="CP88" s="9"/>
      <c r="CQ88" s="8">
        <f t="shared" si="615"/>
        <v>0</v>
      </c>
      <c r="CR88" s="8"/>
      <c r="CS88" s="8">
        <f t="shared" si="616"/>
        <v>0</v>
      </c>
      <c r="CT88" s="8"/>
      <c r="CU88" s="8">
        <f t="shared" si="617"/>
        <v>0</v>
      </c>
      <c r="CV88" s="8"/>
      <c r="CW88" s="8">
        <f t="shared" si="618"/>
        <v>0</v>
      </c>
      <c r="CX88" s="8"/>
      <c r="CY88" s="8">
        <f t="shared" si="619"/>
        <v>0</v>
      </c>
      <c r="CZ88" s="8"/>
      <c r="DA88" s="8">
        <f t="shared" si="620"/>
        <v>0</v>
      </c>
      <c r="DB88" s="8"/>
      <c r="DC88" s="8">
        <f t="shared" si="621"/>
        <v>0</v>
      </c>
      <c r="DD88" s="8"/>
      <c r="DE88" s="8">
        <f t="shared" si="622"/>
        <v>0</v>
      </c>
      <c r="DF88" s="8"/>
      <c r="DG88" s="8">
        <f t="shared" si="623"/>
        <v>0</v>
      </c>
      <c r="DH88" s="8"/>
      <c r="DI88" s="8">
        <f t="shared" si="624"/>
        <v>0</v>
      </c>
      <c r="DJ88" s="8"/>
      <c r="DK88" s="8">
        <f t="shared" si="625"/>
        <v>0</v>
      </c>
      <c r="DL88" s="8"/>
      <c r="DM88" s="8">
        <f t="shared" si="626"/>
        <v>0</v>
      </c>
      <c r="DN88" s="9"/>
      <c r="DO88" s="8">
        <f t="shared" si="627"/>
        <v>0</v>
      </c>
      <c r="DP88" s="8"/>
      <c r="DQ88" s="8">
        <f t="shared" si="628"/>
        <v>0</v>
      </c>
      <c r="DR88" s="8"/>
      <c r="DS88" s="8">
        <f t="shared" si="629"/>
        <v>0</v>
      </c>
      <c r="DT88" s="10"/>
      <c r="DU88" s="8">
        <f t="shared" si="630"/>
        <v>0</v>
      </c>
      <c r="DV88" s="8"/>
      <c r="DW88" s="8">
        <f t="shared" si="631"/>
        <v>0</v>
      </c>
      <c r="DX88" s="8"/>
      <c r="DY88" s="8">
        <f t="shared" si="632"/>
        <v>0</v>
      </c>
      <c r="DZ88" s="8"/>
      <c r="EA88" s="8">
        <f t="shared" si="633"/>
        <v>0</v>
      </c>
      <c r="EB88" s="8"/>
      <c r="EC88" s="8">
        <f t="shared" si="634"/>
        <v>0</v>
      </c>
      <c r="ED88" s="8"/>
      <c r="EE88" s="8">
        <f t="shared" si="570"/>
        <v>0</v>
      </c>
      <c r="EF88" s="9"/>
      <c r="EG88" s="8">
        <f t="shared" si="571"/>
        <v>0</v>
      </c>
      <c r="EH88" s="11">
        <f t="shared" si="572"/>
        <v>300</v>
      </c>
      <c r="EI88" s="11">
        <f t="shared" si="572"/>
        <v>2169720</v>
      </c>
      <c r="EJ88" s="84">
        <f t="shared" si="637"/>
        <v>300</v>
      </c>
    </row>
    <row r="89" spans="1:140" s="84" customFormat="1" ht="60" x14ac:dyDescent="0.25">
      <c r="A89" s="55"/>
      <c r="B89" s="57">
        <v>55</v>
      </c>
      <c r="C89" s="22" t="s">
        <v>231</v>
      </c>
      <c r="D89" s="21">
        <v>11480</v>
      </c>
      <c r="E89" s="7">
        <v>1.2</v>
      </c>
      <c r="F89" s="58">
        <v>1</v>
      </c>
      <c r="G89" s="58"/>
      <c r="H89" s="21">
        <v>1.4</v>
      </c>
      <c r="I89" s="21">
        <v>1.68</v>
      </c>
      <c r="J89" s="21">
        <v>2.23</v>
      </c>
      <c r="K89" s="21">
        <v>2.57</v>
      </c>
      <c r="L89" s="8"/>
      <c r="M89" s="8">
        <f t="shared" si="635"/>
        <v>0</v>
      </c>
      <c r="N89" s="8"/>
      <c r="O89" s="8">
        <f t="shared" si="576"/>
        <v>0</v>
      </c>
      <c r="P89" s="9">
        <v>250</v>
      </c>
      <c r="Q89" s="8">
        <f t="shared" si="577"/>
        <v>4821600</v>
      </c>
      <c r="R89" s="8"/>
      <c r="S89" s="8">
        <f t="shared" si="578"/>
        <v>0</v>
      </c>
      <c r="T89" s="8"/>
      <c r="U89" s="8">
        <f t="shared" si="579"/>
        <v>0</v>
      </c>
      <c r="V89" s="8"/>
      <c r="W89" s="8">
        <f t="shared" si="636"/>
        <v>0</v>
      </c>
      <c r="X89" s="8"/>
      <c r="Y89" s="8">
        <f t="shared" si="580"/>
        <v>0</v>
      </c>
      <c r="Z89" s="8">
        <v>5</v>
      </c>
      <c r="AA89" s="8">
        <f t="shared" si="581"/>
        <v>96432</v>
      </c>
      <c r="AB89" s="8"/>
      <c r="AC89" s="8">
        <f t="shared" si="582"/>
        <v>0</v>
      </c>
      <c r="AD89" s="9"/>
      <c r="AE89" s="8">
        <f t="shared" si="583"/>
        <v>0</v>
      </c>
      <c r="AF89" s="8"/>
      <c r="AG89" s="8">
        <f t="shared" si="584"/>
        <v>0</v>
      </c>
      <c r="AH89" s="8"/>
      <c r="AI89" s="8">
        <f t="shared" si="585"/>
        <v>0</v>
      </c>
      <c r="AJ89" s="8"/>
      <c r="AK89" s="8">
        <f t="shared" si="586"/>
        <v>0</v>
      </c>
      <c r="AL89" s="8"/>
      <c r="AM89" s="8">
        <f t="shared" si="587"/>
        <v>0</v>
      </c>
      <c r="AN89" s="8"/>
      <c r="AO89" s="8">
        <f t="shared" si="588"/>
        <v>0</v>
      </c>
      <c r="AP89" s="8"/>
      <c r="AQ89" s="8">
        <f t="shared" si="589"/>
        <v>0</v>
      </c>
      <c r="AR89" s="8"/>
      <c r="AS89" s="8">
        <f t="shared" si="590"/>
        <v>0</v>
      </c>
      <c r="AT89" s="8"/>
      <c r="AU89" s="8">
        <f t="shared" si="591"/>
        <v>0</v>
      </c>
      <c r="AV89" s="8"/>
      <c r="AW89" s="8">
        <f t="shared" si="592"/>
        <v>0</v>
      </c>
      <c r="AX89" s="8"/>
      <c r="AY89" s="8">
        <f t="shared" si="593"/>
        <v>0</v>
      </c>
      <c r="AZ89" s="8"/>
      <c r="BA89" s="8">
        <f t="shared" si="594"/>
        <v>0</v>
      </c>
      <c r="BB89" s="8"/>
      <c r="BC89" s="8">
        <f t="shared" si="595"/>
        <v>0</v>
      </c>
      <c r="BD89" s="8"/>
      <c r="BE89" s="8">
        <f t="shared" si="596"/>
        <v>0</v>
      </c>
      <c r="BF89" s="8"/>
      <c r="BG89" s="8">
        <f t="shared" si="597"/>
        <v>0</v>
      </c>
      <c r="BH89" s="8"/>
      <c r="BI89" s="8">
        <f t="shared" si="598"/>
        <v>0</v>
      </c>
      <c r="BJ89" s="8"/>
      <c r="BK89" s="8">
        <f t="shared" si="599"/>
        <v>0</v>
      </c>
      <c r="BL89" s="8"/>
      <c r="BM89" s="8">
        <f t="shared" si="600"/>
        <v>0</v>
      </c>
      <c r="BN89" s="8"/>
      <c r="BO89" s="8">
        <f t="shared" si="601"/>
        <v>0</v>
      </c>
      <c r="BP89" s="8"/>
      <c r="BQ89" s="8">
        <f t="shared" si="602"/>
        <v>0</v>
      </c>
      <c r="BR89" s="8"/>
      <c r="BS89" s="8">
        <f t="shared" si="603"/>
        <v>0</v>
      </c>
      <c r="BT89" s="8"/>
      <c r="BU89" s="8">
        <f t="shared" si="604"/>
        <v>0</v>
      </c>
      <c r="BV89" s="8"/>
      <c r="BW89" s="8">
        <f t="shared" si="605"/>
        <v>0</v>
      </c>
      <c r="BX89" s="8"/>
      <c r="BY89" s="8">
        <f t="shared" si="606"/>
        <v>0</v>
      </c>
      <c r="BZ89" s="8"/>
      <c r="CA89" s="8">
        <f t="shared" si="607"/>
        <v>0</v>
      </c>
      <c r="CB89" s="8"/>
      <c r="CC89" s="8">
        <f t="shared" si="608"/>
        <v>0</v>
      </c>
      <c r="CD89" s="8"/>
      <c r="CE89" s="8">
        <f t="shared" si="609"/>
        <v>0</v>
      </c>
      <c r="CF89" s="8"/>
      <c r="CG89" s="8">
        <f t="shared" si="610"/>
        <v>0</v>
      </c>
      <c r="CH89" s="8"/>
      <c r="CI89" s="8">
        <f t="shared" si="611"/>
        <v>0</v>
      </c>
      <c r="CJ89" s="8"/>
      <c r="CK89" s="8">
        <f t="shared" si="612"/>
        <v>0</v>
      </c>
      <c r="CL89" s="8"/>
      <c r="CM89" s="8">
        <f t="shared" si="613"/>
        <v>0</v>
      </c>
      <c r="CN89" s="8"/>
      <c r="CO89" s="8">
        <f t="shared" si="614"/>
        <v>0</v>
      </c>
      <c r="CP89" s="9"/>
      <c r="CQ89" s="8">
        <f t="shared" si="615"/>
        <v>0</v>
      </c>
      <c r="CR89" s="8"/>
      <c r="CS89" s="8">
        <f t="shared" si="616"/>
        <v>0</v>
      </c>
      <c r="CT89" s="8"/>
      <c r="CU89" s="8">
        <f t="shared" si="617"/>
        <v>0</v>
      </c>
      <c r="CV89" s="8"/>
      <c r="CW89" s="8">
        <f t="shared" si="618"/>
        <v>0</v>
      </c>
      <c r="CX89" s="8"/>
      <c r="CY89" s="8">
        <f t="shared" si="619"/>
        <v>0</v>
      </c>
      <c r="CZ89" s="8"/>
      <c r="DA89" s="8">
        <f t="shared" si="620"/>
        <v>0</v>
      </c>
      <c r="DB89" s="8"/>
      <c r="DC89" s="8">
        <f t="shared" si="621"/>
        <v>0</v>
      </c>
      <c r="DD89" s="8"/>
      <c r="DE89" s="8">
        <f t="shared" si="622"/>
        <v>0</v>
      </c>
      <c r="DF89" s="8"/>
      <c r="DG89" s="8">
        <f t="shared" si="623"/>
        <v>0</v>
      </c>
      <c r="DH89" s="8"/>
      <c r="DI89" s="8">
        <f t="shared" si="624"/>
        <v>0</v>
      </c>
      <c r="DJ89" s="8"/>
      <c r="DK89" s="8">
        <f t="shared" si="625"/>
        <v>0</v>
      </c>
      <c r="DL89" s="8"/>
      <c r="DM89" s="8">
        <f t="shared" si="626"/>
        <v>0</v>
      </c>
      <c r="DN89" s="9"/>
      <c r="DO89" s="8">
        <f t="shared" si="627"/>
        <v>0</v>
      </c>
      <c r="DP89" s="8"/>
      <c r="DQ89" s="8">
        <f t="shared" si="628"/>
        <v>0</v>
      </c>
      <c r="DR89" s="8"/>
      <c r="DS89" s="8">
        <f t="shared" si="629"/>
        <v>0</v>
      </c>
      <c r="DT89" s="10"/>
      <c r="DU89" s="8">
        <f t="shared" si="630"/>
        <v>0</v>
      </c>
      <c r="DV89" s="8"/>
      <c r="DW89" s="8">
        <f t="shared" si="631"/>
        <v>0</v>
      </c>
      <c r="DX89" s="8"/>
      <c r="DY89" s="8">
        <f t="shared" si="632"/>
        <v>0</v>
      </c>
      <c r="DZ89" s="8"/>
      <c r="EA89" s="8">
        <f t="shared" si="633"/>
        <v>0</v>
      </c>
      <c r="EB89" s="8"/>
      <c r="EC89" s="8">
        <f t="shared" si="634"/>
        <v>0</v>
      </c>
      <c r="ED89" s="8"/>
      <c r="EE89" s="8">
        <f t="shared" si="570"/>
        <v>0</v>
      </c>
      <c r="EF89" s="9"/>
      <c r="EG89" s="8">
        <f t="shared" si="571"/>
        <v>0</v>
      </c>
      <c r="EH89" s="11">
        <f t="shared" si="572"/>
        <v>255</v>
      </c>
      <c r="EI89" s="11">
        <f t="shared" si="572"/>
        <v>4918032</v>
      </c>
      <c r="EJ89" s="84">
        <f t="shared" si="637"/>
        <v>255</v>
      </c>
    </row>
    <row r="90" spans="1:140" s="84" customFormat="1" ht="60" x14ac:dyDescent="0.25">
      <c r="A90" s="55"/>
      <c r="B90" s="57">
        <v>56</v>
      </c>
      <c r="C90" s="22" t="s">
        <v>232</v>
      </c>
      <c r="D90" s="21">
        <v>11480</v>
      </c>
      <c r="E90" s="7">
        <v>2.19</v>
      </c>
      <c r="F90" s="58">
        <v>1</v>
      </c>
      <c r="G90" s="58"/>
      <c r="H90" s="21">
        <v>1.4</v>
      </c>
      <c r="I90" s="21">
        <v>1.68</v>
      </c>
      <c r="J90" s="21">
        <v>2.23</v>
      </c>
      <c r="K90" s="21">
        <v>2.57</v>
      </c>
      <c r="L90" s="8">
        <v>0</v>
      </c>
      <c r="M90" s="8">
        <f t="shared" si="635"/>
        <v>0</v>
      </c>
      <c r="N90" s="8"/>
      <c r="O90" s="8">
        <f t="shared" si="576"/>
        <v>0</v>
      </c>
      <c r="P90" s="9">
        <v>120</v>
      </c>
      <c r="Q90" s="8">
        <f t="shared" si="577"/>
        <v>4223721.5999999996</v>
      </c>
      <c r="R90" s="8">
        <v>0</v>
      </c>
      <c r="S90" s="8">
        <f t="shared" si="578"/>
        <v>0</v>
      </c>
      <c r="T90" s="8"/>
      <c r="U90" s="8">
        <f t="shared" si="579"/>
        <v>0</v>
      </c>
      <c r="V90" s="8"/>
      <c r="W90" s="8">
        <f t="shared" si="636"/>
        <v>0</v>
      </c>
      <c r="X90" s="8">
        <v>0</v>
      </c>
      <c r="Y90" s="8">
        <f t="shared" si="580"/>
        <v>0</v>
      </c>
      <c r="Z90" s="8">
        <v>0</v>
      </c>
      <c r="AA90" s="8">
        <f t="shared" si="581"/>
        <v>0</v>
      </c>
      <c r="AB90" s="8"/>
      <c r="AC90" s="8">
        <f t="shared" si="582"/>
        <v>0</v>
      </c>
      <c r="AD90" s="9">
        <v>0</v>
      </c>
      <c r="AE90" s="8">
        <f t="shared" si="583"/>
        <v>0</v>
      </c>
      <c r="AF90" s="8"/>
      <c r="AG90" s="8">
        <f t="shared" si="584"/>
        <v>0</v>
      </c>
      <c r="AH90" s="8"/>
      <c r="AI90" s="8">
        <f t="shared" si="585"/>
        <v>0</v>
      </c>
      <c r="AJ90" s="8">
        <v>0</v>
      </c>
      <c r="AK90" s="8">
        <f t="shared" si="586"/>
        <v>0</v>
      </c>
      <c r="AL90" s="8"/>
      <c r="AM90" s="8">
        <f t="shared" si="587"/>
        <v>0</v>
      </c>
      <c r="AN90" s="8">
        <v>0</v>
      </c>
      <c r="AO90" s="8">
        <f t="shared" si="588"/>
        <v>0</v>
      </c>
      <c r="AP90" s="8"/>
      <c r="AQ90" s="8">
        <f t="shared" si="589"/>
        <v>0</v>
      </c>
      <c r="AR90" s="8"/>
      <c r="AS90" s="8">
        <f t="shared" si="590"/>
        <v>0</v>
      </c>
      <c r="AT90" s="8">
        <v>0</v>
      </c>
      <c r="AU90" s="8">
        <f t="shared" si="591"/>
        <v>0</v>
      </c>
      <c r="AV90" s="8"/>
      <c r="AW90" s="8">
        <f t="shared" si="592"/>
        <v>0</v>
      </c>
      <c r="AX90" s="8"/>
      <c r="AY90" s="8">
        <f t="shared" si="593"/>
        <v>0</v>
      </c>
      <c r="AZ90" s="8"/>
      <c r="BA90" s="8">
        <f t="shared" si="594"/>
        <v>0</v>
      </c>
      <c r="BB90" s="8"/>
      <c r="BC90" s="8">
        <f t="shared" si="595"/>
        <v>0</v>
      </c>
      <c r="BD90" s="8"/>
      <c r="BE90" s="8">
        <f t="shared" si="596"/>
        <v>0</v>
      </c>
      <c r="BF90" s="8"/>
      <c r="BG90" s="8">
        <f t="shared" si="597"/>
        <v>0</v>
      </c>
      <c r="BH90" s="8"/>
      <c r="BI90" s="8">
        <f t="shared" si="598"/>
        <v>0</v>
      </c>
      <c r="BJ90" s="8"/>
      <c r="BK90" s="8">
        <f t="shared" si="599"/>
        <v>0</v>
      </c>
      <c r="BL90" s="8"/>
      <c r="BM90" s="8">
        <f t="shared" si="600"/>
        <v>0</v>
      </c>
      <c r="BN90" s="8"/>
      <c r="BO90" s="8">
        <f t="shared" si="601"/>
        <v>0</v>
      </c>
      <c r="BP90" s="8"/>
      <c r="BQ90" s="8">
        <f t="shared" si="602"/>
        <v>0</v>
      </c>
      <c r="BR90" s="8"/>
      <c r="BS90" s="8">
        <f t="shared" si="603"/>
        <v>0</v>
      </c>
      <c r="BT90" s="8"/>
      <c r="BU90" s="8">
        <f t="shared" si="604"/>
        <v>0</v>
      </c>
      <c r="BV90" s="8">
        <v>0</v>
      </c>
      <c r="BW90" s="8">
        <f t="shared" si="605"/>
        <v>0</v>
      </c>
      <c r="BX90" s="8">
        <v>0</v>
      </c>
      <c r="BY90" s="8">
        <f t="shared" si="606"/>
        <v>0</v>
      </c>
      <c r="BZ90" s="8">
        <v>0</v>
      </c>
      <c r="CA90" s="8">
        <f t="shared" si="607"/>
        <v>0</v>
      </c>
      <c r="CB90" s="8">
        <v>0</v>
      </c>
      <c r="CC90" s="8">
        <f t="shared" si="608"/>
        <v>0</v>
      </c>
      <c r="CD90" s="8">
        <v>0</v>
      </c>
      <c r="CE90" s="8">
        <f t="shared" si="609"/>
        <v>0</v>
      </c>
      <c r="CF90" s="8"/>
      <c r="CG90" s="8">
        <f t="shared" si="610"/>
        <v>0</v>
      </c>
      <c r="CH90" s="8">
        <v>0</v>
      </c>
      <c r="CI90" s="8">
        <f t="shared" si="611"/>
        <v>0</v>
      </c>
      <c r="CJ90" s="8">
        <v>0</v>
      </c>
      <c r="CK90" s="8">
        <f t="shared" si="612"/>
        <v>0</v>
      </c>
      <c r="CL90" s="8">
        <v>0</v>
      </c>
      <c r="CM90" s="8">
        <f t="shared" si="613"/>
        <v>0</v>
      </c>
      <c r="CN90" s="8">
        <v>0</v>
      </c>
      <c r="CO90" s="8">
        <f t="shared" si="614"/>
        <v>0</v>
      </c>
      <c r="CP90" s="9">
        <v>0</v>
      </c>
      <c r="CQ90" s="8">
        <f t="shared" si="615"/>
        <v>0</v>
      </c>
      <c r="CR90" s="8"/>
      <c r="CS90" s="8">
        <f t="shared" si="616"/>
        <v>0</v>
      </c>
      <c r="CT90" s="8"/>
      <c r="CU90" s="8">
        <f t="shared" si="617"/>
        <v>0</v>
      </c>
      <c r="CV90" s="8">
        <v>0</v>
      </c>
      <c r="CW90" s="8">
        <f t="shared" si="618"/>
        <v>0</v>
      </c>
      <c r="CX90" s="8">
        <v>0</v>
      </c>
      <c r="CY90" s="8">
        <f t="shared" si="619"/>
        <v>0</v>
      </c>
      <c r="CZ90" s="8">
        <v>0</v>
      </c>
      <c r="DA90" s="8">
        <f t="shared" si="620"/>
        <v>0</v>
      </c>
      <c r="DB90" s="8">
        <v>0</v>
      </c>
      <c r="DC90" s="8">
        <f t="shared" si="621"/>
        <v>0</v>
      </c>
      <c r="DD90" s="8">
        <v>0</v>
      </c>
      <c r="DE90" s="8">
        <f t="shared" si="622"/>
        <v>0</v>
      </c>
      <c r="DF90" s="8">
        <v>0</v>
      </c>
      <c r="DG90" s="8">
        <f t="shared" si="623"/>
        <v>0</v>
      </c>
      <c r="DH90" s="8">
        <v>0</v>
      </c>
      <c r="DI90" s="8">
        <f t="shared" si="624"/>
        <v>0</v>
      </c>
      <c r="DJ90" s="8"/>
      <c r="DK90" s="8">
        <f t="shared" si="625"/>
        <v>0</v>
      </c>
      <c r="DL90" s="8"/>
      <c r="DM90" s="8">
        <f t="shared" si="626"/>
        <v>0</v>
      </c>
      <c r="DN90" s="9"/>
      <c r="DO90" s="8">
        <f t="shared" si="627"/>
        <v>0</v>
      </c>
      <c r="DP90" s="8">
        <v>0</v>
      </c>
      <c r="DQ90" s="8">
        <f t="shared" si="628"/>
        <v>0</v>
      </c>
      <c r="DR90" s="8">
        <v>0</v>
      </c>
      <c r="DS90" s="8">
        <f t="shared" si="629"/>
        <v>0</v>
      </c>
      <c r="DT90" s="10">
        <v>0</v>
      </c>
      <c r="DU90" s="8">
        <f t="shared" si="630"/>
        <v>0</v>
      </c>
      <c r="DV90" s="8"/>
      <c r="DW90" s="8">
        <f t="shared" si="631"/>
        <v>0</v>
      </c>
      <c r="DX90" s="8"/>
      <c r="DY90" s="8">
        <f t="shared" si="632"/>
        <v>0</v>
      </c>
      <c r="DZ90" s="8"/>
      <c r="EA90" s="8">
        <f t="shared" si="633"/>
        <v>0</v>
      </c>
      <c r="EB90" s="8"/>
      <c r="EC90" s="8">
        <f t="shared" si="634"/>
        <v>0</v>
      </c>
      <c r="ED90" s="8"/>
      <c r="EE90" s="8">
        <f t="shared" si="570"/>
        <v>0</v>
      </c>
      <c r="EF90" s="9"/>
      <c r="EG90" s="8">
        <f t="shared" si="571"/>
        <v>0</v>
      </c>
      <c r="EH90" s="11">
        <f t="shared" si="572"/>
        <v>120</v>
      </c>
      <c r="EI90" s="11">
        <f t="shared" si="572"/>
        <v>4223721.5999999996</v>
      </c>
      <c r="EJ90" s="84">
        <f t="shared" si="637"/>
        <v>120</v>
      </c>
    </row>
    <row r="91" spans="1:140" s="84" customFormat="1" ht="60" x14ac:dyDescent="0.25">
      <c r="A91" s="55"/>
      <c r="B91" s="57">
        <v>57</v>
      </c>
      <c r="C91" s="22" t="s">
        <v>233</v>
      </c>
      <c r="D91" s="21">
        <v>11480</v>
      </c>
      <c r="E91" s="7">
        <v>3.65</v>
      </c>
      <c r="F91" s="58">
        <v>1</v>
      </c>
      <c r="G91" s="58"/>
      <c r="H91" s="21">
        <v>1.4</v>
      </c>
      <c r="I91" s="21">
        <v>1.68</v>
      </c>
      <c r="J91" s="21">
        <v>2.23</v>
      </c>
      <c r="K91" s="21">
        <v>2.57</v>
      </c>
      <c r="L91" s="8"/>
      <c r="M91" s="8">
        <f t="shared" si="635"/>
        <v>0</v>
      </c>
      <c r="N91" s="8"/>
      <c r="O91" s="8">
        <f t="shared" si="576"/>
        <v>0</v>
      </c>
      <c r="P91" s="9">
        <v>130</v>
      </c>
      <c r="Q91" s="8">
        <f t="shared" si="577"/>
        <v>7626163.9999999991</v>
      </c>
      <c r="R91" s="8"/>
      <c r="S91" s="8">
        <f t="shared" si="578"/>
        <v>0</v>
      </c>
      <c r="T91" s="8"/>
      <c r="U91" s="8">
        <f t="shared" si="579"/>
        <v>0</v>
      </c>
      <c r="V91" s="8"/>
      <c r="W91" s="8">
        <f t="shared" si="636"/>
        <v>0</v>
      </c>
      <c r="X91" s="8"/>
      <c r="Y91" s="8">
        <f t="shared" si="580"/>
        <v>0</v>
      </c>
      <c r="Z91" s="8"/>
      <c r="AA91" s="8">
        <f t="shared" si="581"/>
        <v>0</v>
      </c>
      <c r="AB91" s="8"/>
      <c r="AC91" s="8">
        <f t="shared" si="582"/>
        <v>0</v>
      </c>
      <c r="AD91" s="9"/>
      <c r="AE91" s="8">
        <f t="shared" si="583"/>
        <v>0</v>
      </c>
      <c r="AF91" s="8"/>
      <c r="AG91" s="8">
        <f t="shared" si="584"/>
        <v>0</v>
      </c>
      <c r="AH91" s="8"/>
      <c r="AI91" s="8">
        <f t="shared" si="585"/>
        <v>0</v>
      </c>
      <c r="AJ91" s="8"/>
      <c r="AK91" s="8">
        <f t="shared" si="586"/>
        <v>0</v>
      </c>
      <c r="AL91" s="8"/>
      <c r="AM91" s="8">
        <f t="shared" si="587"/>
        <v>0</v>
      </c>
      <c r="AN91" s="8"/>
      <c r="AO91" s="8">
        <f t="shared" si="588"/>
        <v>0</v>
      </c>
      <c r="AP91" s="8"/>
      <c r="AQ91" s="8">
        <f t="shared" si="589"/>
        <v>0</v>
      </c>
      <c r="AR91" s="8"/>
      <c r="AS91" s="8">
        <f t="shared" si="590"/>
        <v>0</v>
      </c>
      <c r="AT91" s="8"/>
      <c r="AU91" s="8">
        <f t="shared" si="591"/>
        <v>0</v>
      </c>
      <c r="AV91" s="8"/>
      <c r="AW91" s="8">
        <f t="shared" si="592"/>
        <v>0</v>
      </c>
      <c r="AX91" s="8"/>
      <c r="AY91" s="8">
        <f t="shared" si="593"/>
        <v>0</v>
      </c>
      <c r="AZ91" s="8"/>
      <c r="BA91" s="8">
        <f t="shared" si="594"/>
        <v>0</v>
      </c>
      <c r="BB91" s="8"/>
      <c r="BC91" s="8">
        <f t="shared" si="595"/>
        <v>0</v>
      </c>
      <c r="BD91" s="8"/>
      <c r="BE91" s="8">
        <f t="shared" si="596"/>
        <v>0</v>
      </c>
      <c r="BF91" s="8"/>
      <c r="BG91" s="8">
        <f t="shared" si="597"/>
        <v>0</v>
      </c>
      <c r="BH91" s="8"/>
      <c r="BI91" s="8">
        <f t="shared" si="598"/>
        <v>0</v>
      </c>
      <c r="BJ91" s="8"/>
      <c r="BK91" s="8">
        <f t="shared" si="599"/>
        <v>0</v>
      </c>
      <c r="BL91" s="8"/>
      <c r="BM91" s="8">
        <f t="shared" si="600"/>
        <v>0</v>
      </c>
      <c r="BN91" s="8"/>
      <c r="BO91" s="8">
        <f t="shared" si="601"/>
        <v>0</v>
      </c>
      <c r="BP91" s="8"/>
      <c r="BQ91" s="8">
        <f t="shared" si="602"/>
        <v>0</v>
      </c>
      <c r="BR91" s="8"/>
      <c r="BS91" s="8">
        <f t="shared" si="603"/>
        <v>0</v>
      </c>
      <c r="BT91" s="8"/>
      <c r="BU91" s="8">
        <f t="shared" si="604"/>
        <v>0</v>
      </c>
      <c r="BV91" s="8"/>
      <c r="BW91" s="8">
        <f t="shared" si="605"/>
        <v>0</v>
      </c>
      <c r="BX91" s="8"/>
      <c r="BY91" s="8">
        <f t="shared" si="606"/>
        <v>0</v>
      </c>
      <c r="BZ91" s="8"/>
      <c r="CA91" s="8">
        <f t="shared" si="607"/>
        <v>0</v>
      </c>
      <c r="CB91" s="8"/>
      <c r="CC91" s="8">
        <f t="shared" si="608"/>
        <v>0</v>
      </c>
      <c r="CD91" s="8"/>
      <c r="CE91" s="8">
        <f t="shared" si="609"/>
        <v>0</v>
      </c>
      <c r="CF91" s="8"/>
      <c r="CG91" s="8">
        <f t="shared" si="610"/>
        <v>0</v>
      </c>
      <c r="CH91" s="8"/>
      <c r="CI91" s="8">
        <f t="shared" si="611"/>
        <v>0</v>
      </c>
      <c r="CJ91" s="8"/>
      <c r="CK91" s="8">
        <f t="shared" si="612"/>
        <v>0</v>
      </c>
      <c r="CL91" s="8"/>
      <c r="CM91" s="8">
        <f t="shared" si="613"/>
        <v>0</v>
      </c>
      <c r="CN91" s="8"/>
      <c r="CO91" s="8">
        <f t="shared" si="614"/>
        <v>0</v>
      </c>
      <c r="CP91" s="9"/>
      <c r="CQ91" s="8">
        <f t="shared" si="615"/>
        <v>0</v>
      </c>
      <c r="CR91" s="8"/>
      <c r="CS91" s="8">
        <f t="shared" si="616"/>
        <v>0</v>
      </c>
      <c r="CT91" s="8"/>
      <c r="CU91" s="8">
        <f t="shared" si="617"/>
        <v>0</v>
      </c>
      <c r="CV91" s="8"/>
      <c r="CW91" s="8">
        <f t="shared" si="618"/>
        <v>0</v>
      </c>
      <c r="CX91" s="8"/>
      <c r="CY91" s="8">
        <f t="shared" si="619"/>
        <v>0</v>
      </c>
      <c r="CZ91" s="8"/>
      <c r="DA91" s="8">
        <f t="shared" si="620"/>
        <v>0</v>
      </c>
      <c r="DB91" s="8"/>
      <c r="DC91" s="8">
        <f t="shared" si="621"/>
        <v>0</v>
      </c>
      <c r="DD91" s="8"/>
      <c r="DE91" s="8">
        <f t="shared" si="622"/>
        <v>0</v>
      </c>
      <c r="DF91" s="8"/>
      <c r="DG91" s="8">
        <f t="shared" si="623"/>
        <v>0</v>
      </c>
      <c r="DH91" s="8"/>
      <c r="DI91" s="8">
        <f t="shared" si="624"/>
        <v>0</v>
      </c>
      <c r="DJ91" s="8"/>
      <c r="DK91" s="8">
        <f t="shared" si="625"/>
        <v>0</v>
      </c>
      <c r="DL91" s="8"/>
      <c r="DM91" s="8">
        <f t="shared" si="626"/>
        <v>0</v>
      </c>
      <c r="DN91" s="9"/>
      <c r="DO91" s="8">
        <f t="shared" si="627"/>
        <v>0</v>
      </c>
      <c r="DP91" s="8"/>
      <c r="DQ91" s="8">
        <f t="shared" si="628"/>
        <v>0</v>
      </c>
      <c r="DR91" s="8"/>
      <c r="DS91" s="8">
        <f t="shared" si="629"/>
        <v>0</v>
      </c>
      <c r="DT91" s="10"/>
      <c r="DU91" s="8">
        <f t="shared" si="630"/>
        <v>0</v>
      </c>
      <c r="DV91" s="8"/>
      <c r="DW91" s="8">
        <f t="shared" si="631"/>
        <v>0</v>
      </c>
      <c r="DX91" s="8"/>
      <c r="DY91" s="8">
        <f t="shared" si="632"/>
        <v>0</v>
      </c>
      <c r="DZ91" s="8"/>
      <c r="EA91" s="8">
        <f t="shared" si="633"/>
        <v>0</v>
      </c>
      <c r="EB91" s="8"/>
      <c r="EC91" s="8">
        <f t="shared" si="634"/>
        <v>0</v>
      </c>
      <c r="ED91" s="8"/>
      <c r="EE91" s="8">
        <f t="shared" si="570"/>
        <v>0</v>
      </c>
      <c r="EF91" s="9"/>
      <c r="EG91" s="8">
        <f t="shared" si="571"/>
        <v>0</v>
      </c>
      <c r="EH91" s="11">
        <f t="shared" si="572"/>
        <v>130</v>
      </c>
      <c r="EI91" s="11">
        <f t="shared" si="572"/>
        <v>7626163.9999999991</v>
      </c>
      <c r="EJ91" s="84">
        <f t="shared" si="637"/>
        <v>130</v>
      </c>
    </row>
    <row r="92" spans="1:140" s="84" customFormat="1" ht="60" x14ac:dyDescent="0.25">
      <c r="A92" s="55"/>
      <c r="B92" s="57">
        <v>58</v>
      </c>
      <c r="C92" s="22" t="s">
        <v>234</v>
      </c>
      <c r="D92" s="21">
        <v>11480</v>
      </c>
      <c r="E92" s="7">
        <v>5.05</v>
      </c>
      <c r="F92" s="58">
        <v>1</v>
      </c>
      <c r="G92" s="58"/>
      <c r="H92" s="21">
        <v>1.4</v>
      </c>
      <c r="I92" s="21">
        <v>1.68</v>
      </c>
      <c r="J92" s="21">
        <v>2.23</v>
      </c>
      <c r="K92" s="21">
        <v>2.57</v>
      </c>
      <c r="L92" s="8"/>
      <c r="M92" s="8">
        <f t="shared" si="635"/>
        <v>0</v>
      </c>
      <c r="N92" s="8"/>
      <c r="O92" s="8">
        <f t="shared" si="576"/>
        <v>0</v>
      </c>
      <c r="P92" s="9">
        <v>240</v>
      </c>
      <c r="Q92" s="8">
        <f t="shared" si="577"/>
        <v>19479264</v>
      </c>
      <c r="R92" s="8"/>
      <c r="S92" s="8">
        <f t="shared" si="578"/>
        <v>0</v>
      </c>
      <c r="T92" s="8"/>
      <c r="U92" s="8">
        <f t="shared" si="579"/>
        <v>0</v>
      </c>
      <c r="V92" s="8"/>
      <c r="W92" s="8">
        <f t="shared" si="636"/>
        <v>0</v>
      </c>
      <c r="X92" s="8"/>
      <c r="Y92" s="8">
        <f t="shared" si="580"/>
        <v>0</v>
      </c>
      <c r="Z92" s="8"/>
      <c r="AA92" s="8">
        <f t="shared" si="581"/>
        <v>0</v>
      </c>
      <c r="AB92" s="8"/>
      <c r="AC92" s="8">
        <f t="shared" si="582"/>
        <v>0</v>
      </c>
      <c r="AD92" s="9"/>
      <c r="AE92" s="8">
        <f t="shared" si="583"/>
        <v>0</v>
      </c>
      <c r="AF92" s="8"/>
      <c r="AG92" s="8">
        <f t="shared" si="584"/>
        <v>0</v>
      </c>
      <c r="AH92" s="8"/>
      <c r="AI92" s="8">
        <f t="shared" si="585"/>
        <v>0</v>
      </c>
      <c r="AJ92" s="8"/>
      <c r="AK92" s="8">
        <f t="shared" si="586"/>
        <v>0</v>
      </c>
      <c r="AL92" s="8"/>
      <c r="AM92" s="8">
        <f t="shared" si="587"/>
        <v>0</v>
      </c>
      <c r="AN92" s="8"/>
      <c r="AO92" s="8">
        <f t="shared" si="588"/>
        <v>0</v>
      </c>
      <c r="AP92" s="8"/>
      <c r="AQ92" s="8">
        <f t="shared" si="589"/>
        <v>0</v>
      </c>
      <c r="AR92" s="8"/>
      <c r="AS92" s="8">
        <f t="shared" si="590"/>
        <v>0</v>
      </c>
      <c r="AT92" s="8"/>
      <c r="AU92" s="8">
        <f t="shared" si="591"/>
        <v>0</v>
      </c>
      <c r="AV92" s="8"/>
      <c r="AW92" s="8">
        <f t="shared" si="592"/>
        <v>0</v>
      </c>
      <c r="AX92" s="8"/>
      <c r="AY92" s="8">
        <f t="shared" si="593"/>
        <v>0</v>
      </c>
      <c r="AZ92" s="8"/>
      <c r="BA92" s="8">
        <f t="shared" si="594"/>
        <v>0</v>
      </c>
      <c r="BB92" s="8"/>
      <c r="BC92" s="8">
        <f t="shared" si="595"/>
        <v>0</v>
      </c>
      <c r="BD92" s="8"/>
      <c r="BE92" s="8">
        <f t="shared" si="596"/>
        <v>0</v>
      </c>
      <c r="BF92" s="8"/>
      <c r="BG92" s="8">
        <f t="shared" si="597"/>
        <v>0</v>
      </c>
      <c r="BH92" s="8"/>
      <c r="BI92" s="8">
        <f t="shared" si="598"/>
        <v>0</v>
      </c>
      <c r="BJ92" s="8"/>
      <c r="BK92" s="8">
        <f t="shared" si="599"/>
        <v>0</v>
      </c>
      <c r="BL92" s="8"/>
      <c r="BM92" s="8">
        <f t="shared" si="600"/>
        <v>0</v>
      </c>
      <c r="BN92" s="8"/>
      <c r="BO92" s="8">
        <f t="shared" si="601"/>
        <v>0</v>
      </c>
      <c r="BP92" s="8"/>
      <c r="BQ92" s="8">
        <f t="shared" si="602"/>
        <v>0</v>
      </c>
      <c r="BR92" s="8"/>
      <c r="BS92" s="8">
        <f t="shared" si="603"/>
        <v>0</v>
      </c>
      <c r="BT92" s="8"/>
      <c r="BU92" s="8">
        <f t="shared" si="604"/>
        <v>0</v>
      </c>
      <c r="BV92" s="8"/>
      <c r="BW92" s="8">
        <f t="shared" si="605"/>
        <v>0</v>
      </c>
      <c r="BX92" s="8"/>
      <c r="BY92" s="8">
        <f t="shared" si="606"/>
        <v>0</v>
      </c>
      <c r="BZ92" s="8"/>
      <c r="CA92" s="8">
        <f t="shared" si="607"/>
        <v>0</v>
      </c>
      <c r="CB92" s="8"/>
      <c r="CC92" s="8">
        <f t="shared" si="608"/>
        <v>0</v>
      </c>
      <c r="CD92" s="8"/>
      <c r="CE92" s="8">
        <f t="shared" si="609"/>
        <v>0</v>
      </c>
      <c r="CF92" s="8"/>
      <c r="CG92" s="8">
        <f t="shared" si="610"/>
        <v>0</v>
      </c>
      <c r="CH92" s="8"/>
      <c r="CI92" s="8">
        <f t="shared" si="611"/>
        <v>0</v>
      </c>
      <c r="CJ92" s="8"/>
      <c r="CK92" s="8">
        <f t="shared" si="612"/>
        <v>0</v>
      </c>
      <c r="CL92" s="8"/>
      <c r="CM92" s="8">
        <f t="shared" si="613"/>
        <v>0</v>
      </c>
      <c r="CN92" s="8"/>
      <c r="CO92" s="8">
        <f t="shared" si="614"/>
        <v>0</v>
      </c>
      <c r="CP92" s="9"/>
      <c r="CQ92" s="8">
        <f t="shared" si="615"/>
        <v>0</v>
      </c>
      <c r="CR92" s="8"/>
      <c r="CS92" s="8">
        <f t="shared" si="616"/>
        <v>0</v>
      </c>
      <c r="CT92" s="8"/>
      <c r="CU92" s="8">
        <f t="shared" si="617"/>
        <v>0</v>
      </c>
      <c r="CV92" s="8"/>
      <c r="CW92" s="8">
        <f t="shared" si="618"/>
        <v>0</v>
      </c>
      <c r="CX92" s="8"/>
      <c r="CY92" s="8">
        <f t="shared" si="619"/>
        <v>0</v>
      </c>
      <c r="CZ92" s="8"/>
      <c r="DA92" s="8">
        <f t="shared" si="620"/>
        <v>0</v>
      </c>
      <c r="DB92" s="8"/>
      <c r="DC92" s="8">
        <f t="shared" si="621"/>
        <v>0</v>
      </c>
      <c r="DD92" s="8"/>
      <c r="DE92" s="8">
        <f t="shared" si="622"/>
        <v>0</v>
      </c>
      <c r="DF92" s="8"/>
      <c r="DG92" s="8">
        <f t="shared" si="623"/>
        <v>0</v>
      </c>
      <c r="DH92" s="8"/>
      <c r="DI92" s="8">
        <f t="shared" si="624"/>
        <v>0</v>
      </c>
      <c r="DJ92" s="8"/>
      <c r="DK92" s="8">
        <f t="shared" si="625"/>
        <v>0</v>
      </c>
      <c r="DL92" s="8"/>
      <c r="DM92" s="8">
        <f t="shared" si="626"/>
        <v>0</v>
      </c>
      <c r="DN92" s="9"/>
      <c r="DO92" s="8">
        <f t="shared" si="627"/>
        <v>0</v>
      </c>
      <c r="DP92" s="8"/>
      <c r="DQ92" s="8">
        <f t="shared" si="628"/>
        <v>0</v>
      </c>
      <c r="DR92" s="8"/>
      <c r="DS92" s="8">
        <f t="shared" si="629"/>
        <v>0</v>
      </c>
      <c r="DT92" s="10"/>
      <c r="DU92" s="8">
        <f t="shared" si="630"/>
        <v>0</v>
      </c>
      <c r="DV92" s="8"/>
      <c r="DW92" s="8">
        <f t="shared" si="631"/>
        <v>0</v>
      </c>
      <c r="DX92" s="8"/>
      <c r="DY92" s="8">
        <f t="shared" si="632"/>
        <v>0</v>
      </c>
      <c r="DZ92" s="8"/>
      <c r="EA92" s="8">
        <f t="shared" si="633"/>
        <v>0</v>
      </c>
      <c r="EB92" s="8"/>
      <c r="EC92" s="8">
        <f t="shared" si="634"/>
        <v>0</v>
      </c>
      <c r="ED92" s="8"/>
      <c r="EE92" s="8">
        <f t="shared" si="570"/>
        <v>0</v>
      </c>
      <c r="EF92" s="9"/>
      <c r="EG92" s="8">
        <f t="shared" si="571"/>
        <v>0</v>
      </c>
      <c r="EH92" s="11">
        <f t="shared" si="572"/>
        <v>240</v>
      </c>
      <c r="EI92" s="11">
        <f t="shared" si="572"/>
        <v>19479264</v>
      </c>
      <c r="EJ92" s="84">
        <f t="shared" si="637"/>
        <v>240</v>
      </c>
    </row>
    <row r="93" spans="1:140" s="84" customFormat="1" ht="60" x14ac:dyDescent="0.25">
      <c r="A93" s="55"/>
      <c r="B93" s="57">
        <v>59</v>
      </c>
      <c r="C93" s="22" t="s">
        <v>235</v>
      </c>
      <c r="D93" s="21">
        <v>11480</v>
      </c>
      <c r="E93" s="7">
        <v>7.06</v>
      </c>
      <c r="F93" s="58">
        <v>1</v>
      </c>
      <c r="G93" s="58"/>
      <c r="H93" s="21">
        <v>1.4</v>
      </c>
      <c r="I93" s="21">
        <v>1.68</v>
      </c>
      <c r="J93" s="21">
        <v>2.23</v>
      </c>
      <c r="K93" s="21">
        <v>2.57</v>
      </c>
      <c r="L93" s="8"/>
      <c r="M93" s="8">
        <f t="shared" si="635"/>
        <v>0</v>
      </c>
      <c r="N93" s="8"/>
      <c r="O93" s="8">
        <f t="shared" si="576"/>
        <v>0</v>
      </c>
      <c r="P93" s="9">
        <v>45</v>
      </c>
      <c r="Q93" s="8">
        <f t="shared" si="577"/>
        <v>5106074.3999999994</v>
      </c>
      <c r="R93" s="8"/>
      <c r="S93" s="8">
        <f t="shared" si="578"/>
        <v>0</v>
      </c>
      <c r="T93" s="8"/>
      <c r="U93" s="8">
        <f t="shared" si="579"/>
        <v>0</v>
      </c>
      <c r="V93" s="8"/>
      <c r="W93" s="8">
        <f t="shared" si="636"/>
        <v>0</v>
      </c>
      <c r="X93" s="8"/>
      <c r="Y93" s="8">
        <f t="shared" si="580"/>
        <v>0</v>
      </c>
      <c r="Z93" s="8"/>
      <c r="AA93" s="8">
        <f t="shared" si="581"/>
        <v>0</v>
      </c>
      <c r="AB93" s="8"/>
      <c r="AC93" s="8">
        <f t="shared" si="582"/>
        <v>0</v>
      </c>
      <c r="AD93" s="9"/>
      <c r="AE93" s="8">
        <f t="shared" si="583"/>
        <v>0</v>
      </c>
      <c r="AF93" s="8"/>
      <c r="AG93" s="8">
        <f t="shared" si="584"/>
        <v>0</v>
      </c>
      <c r="AH93" s="8"/>
      <c r="AI93" s="8">
        <f t="shared" si="585"/>
        <v>0</v>
      </c>
      <c r="AJ93" s="8"/>
      <c r="AK93" s="8">
        <f t="shared" si="586"/>
        <v>0</v>
      </c>
      <c r="AL93" s="8"/>
      <c r="AM93" s="8">
        <f t="shared" si="587"/>
        <v>0</v>
      </c>
      <c r="AN93" s="8"/>
      <c r="AO93" s="8">
        <f t="shared" si="588"/>
        <v>0</v>
      </c>
      <c r="AP93" s="8"/>
      <c r="AQ93" s="8">
        <f t="shared" si="589"/>
        <v>0</v>
      </c>
      <c r="AR93" s="8"/>
      <c r="AS93" s="8">
        <f t="shared" si="590"/>
        <v>0</v>
      </c>
      <c r="AT93" s="8"/>
      <c r="AU93" s="8">
        <f t="shared" si="591"/>
        <v>0</v>
      </c>
      <c r="AV93" s="8"/>
      <c r="AW93" s="8">
        <f t="shared" si="592"/>
        <v>0</v>
      </c>
      <c r="AX93" s="8"/>
      <c r="AY93" s="8">
        <f t="shared" si="593"/>
        <v>0</v>
      </c>
      <c r="AZ93" s="8"/>
      <c r="BA93" s="8">
        <f t="shared" si="594"/>
        <v>0</v>
      </c>
      <c r="BB93" s="8"/>
      <c r="BC93" s="8">
        <f t="shared" si="595"/>
        <v>0</v>
      </c>
      <c r="BD93" s="8"/>
      <c r="BE93" s="8">
        <f t="shared" si="596"/>
        <v>0</v>
      </c>
      <c r="BF93" s="8"/>
      <c r="BG93" s="8">
        <f t="shared" si="597"/>
        <v>0</v>
      </c>
      <c r="BH93" s="8"/>
      <c r="BI93" s="8">
        <f t="shared" si="598"/>
        <v>0</v>
      </c>
      <c r="BJ93" s="8"/>
      <c r="BK93" s="8">
        <f t="shared" si="599"/>
        <v>0</v>
      </c>
      <c r="BL93" s="8"/>
      <c r="BM93" s="8">
        <f t="shared" si="600"/>
        <v>0</v>
      </c>
      <c r="BN93" s="8"/>
      <c r="BO93" s="8">
        <f t="shared" si="601"/>
        <v>0</v>
      </c>
      <c r="BP93" s="8"/>
      <c r="BQ93" s="8">
        <f t="shared" si="602"/>
        <v>0</v>
      </c>
      <c r="BR93" s="8"/>
      <c r="BS93" s="8">
        <f t="shared" si="603"/>
        <v>0</v>
      </c>
      <c r="BT93" s="8"/>
      <c r="BU93" s="8">
        <f t="shared" si="604"/>
        <v>0</v>
      </c>
      <c r="BV93" s="8"/>
      <c r="BW93" s="8">
        <f t="shared" si="605"/>
        <v>0</v>
      </c>
      <c r="BX93" s="8"/>
      <c r="BY93" s="8">
        <f t="shared" si="606"/>
        <v>0</v>
      </c>
      <c r="BZ93" s="8"/>
      <c r="CA93" s="8">
        <f t="shared" si="607"/>
        <v>0</v>
      </c>
      <c r="CB93" s="8"/>
      <c r="CC93" s="8">
        <f t="shared" si="608"/>
        <v>0</v>
      </c>
      <c r="CD93" s="8"/>
      <c r="CE93" s="8">
        <f t="shared" si="609"/>
        <v>0</v>
      </c>
      <c r="CF93" s="8"/>
      <c r="CG93" s="8">
        <f t="shared" si="610"/>
        <v>0</v>
      </c>
      <c r="CH93" s="8"/>
      <c r="CI93" s="8">
        <f t="shared" si="611"/>
        <v>0</v>
      </c>
      <c r="CJ93" s="8"/>
      <c r="CK93" s="8">
        <f t="shared" si="612"/>
        <v>0</v>
      </c>
      <c r="CL93" s="8"/>
      <c r="CM93" s="8">
        <f t="shared" si="613"/>
        <v>0</v>
      </c>
      <c r="CN93" s="8"/>
      <c r="CO93" s="8">
        <f t="shared" si="614"/>
        <v>0</v>
      </c>
      <c r="CP93" s="9"/>
      <c r="CQ93" s="8">
        <f t="shared" si="615"/>
        <v>0</v>
      </c>
      <c r="CR93" s="8"/>
      <c r="CS93" s="8">
        <f t="shared" si="616"/>
        <v>0</v>
      </c>
      <c r="CT93" s="8"/>
      <c r="CU93" s="8">
        <f t="shared" si="617"/>
        <v>0</v>
      </c>
      <c r="CV93" s="8"/>
      <c r="CW93" s="8">
        <f t="shared" si="618"/>
        <v>0</v>
      </c>
      <c r="CX93" s="8"/>
      <c r="CY93" s="8">
        <f t="shared" si="619"/>
        <v>0</v>
      </c>
      <c r="CZ93" s="8"/>
      <c r="DA93" s="8">
        <f t="shared" si="620"/>
        <v>0</v>
      </c>
      <c r="DB93" s="8"/>
      <c r="DC93" s="8">
        <f t="shared" si="621"/>
        <v>0</v>
      </c>
      <c r="DD93" s="8"/>
      <c r="DE93" s="8">
        <f t="shared" si="622"/>
        <v>0</v>
      </c>
      <c r="DF93" s="8"/>
      <c r="DG93" s="8">
        <f t="shared" si="623"/>
        <v>0</v>
      </c>
      <c r="DH93" s="8"/>
      <c r="DI93" s="8">
        <f t="shared" si="624"/>
        <v>0</v>
      </c>
      <c r="DJ93" s="8"/>
      <c r="DK93" s="8">
        <f t="shared" si="625"/>
        <v>0</v>
      </c>
      <c r="DL93" s="8"/>
      <c r="DM93" s="8">
        <f t="shared" si="626"/>
        <v>0</v>
      </c>
      <c r="DN93" s="9"/>
      <c r="DO93" s="8">
        <f t="shared" si="627"/>
        <v>0</v>
      </c>
      <c r="DP93" s="8"/>
      <c r="DQ93" s="8">
        <f t="shared" si="628"/>
        <v>0</v>
      </c>
      <c r="DR93" s="8"/>
      <c r="DS93" s="8">
        <f t="shared" si="629"/>
        <v>0</v>
      </c>
      <c r="DT93" s="10"/>
      <c r="DU93" s="8">
        <f t="shared" si="630"/>
        <v>0</v>
      </c>
      <c r="DV93" s="8"/>
      <c r="DW93" s="8">
        <f t="shared" si="631"/>
        <v>0</v>
      </c>
      <c r="DX93" s="8"/>
      <c r="DY93" s="8">
        <f t="shared" si="632"/>
        <v>0</v>
      </c>
      <c r="DZ93" s="8"/>
      <c r="EA93" s="8">
        <f t="shared" si="633"/>
        <v>0</v>
      </c>
      <c r="EB93" s="8"/>
      <c r="EC93" s="8">
        <f t="shared" si="634"/>
        <v>0</v>
      </c>
      <c r="ED93" s="8"/>
      <c r="EE93" s="8">
        <f t="shared" si="570"/>
        <v>0</v>
      </c>
      <c r="EF93" s="9"/>
      <c r="EG93" s="8">
        <f t="shared" si="571"/>
        <v>0</v>
      </c>
      <c r="EH93" s="11">
        <f t="shared" si="572"/>
        <v>45</v>
      </c>
      <c r="EI93" s="11">
        <f t="shared" si="572"/>
        <v>5106074.3999999994</v>
      </c>
      <c r="EJ93" s="84">
        <f t="shared" si="637"/>
        <v>45</v>
      </c>
    </row>
    <row r="94" spans="1:140" s="86" customFormat="1" ht="60" x14ac:dyDescent="0.25">
      <c r="A94" s="55"/>
      <c r="B94" s="57">
        <v>60</v>
      </c>
      <c r="C94" s="22" t="s">
        <v>236</v>
      </c>
      <c r="D94" s="21">
        <v>11480</v>
      </c>
      <c r="E94" s="7">
        <v>8.92</v>
      </c>
      <c r="F94" s="58">
        <v>1</v>
      </c>
      <c r="G94" s="58"/>
      <c r="H94" s="21">
        <v>1.4</v>
      </c>
      <c r="I94" s="21">
        <v>1.68</v>
      </c>
      <c r="J94" s="21">
        <v>2.23</v>
      </c>
      <c r="K94" s="21">
        <v>2.57</v>
      </c>
      <c r="L94" s="8"/>
      <c r="M94" s="8">
        <f t="shared" si="635"/>
        <v>0</v>
      </c>
      <c r="N94" s="8"/>
      <c r="O94" s="8">
        <f t="shared" si="576"/>
        <v>0</v>
      </c>
      <c r="P94" s="9">
        <v>40</v>
      </c>
      <c r="Q94" s="8">
        <f t="shared" si="577"/>
        <v>5734489.5999999996</v>
      </c>
      <c r="R94" s="8"/>
      <c r="S94" s="8">
        <f t="shared" si="578"/>
        <v>0</v>
      </c>
      <c r="T94" s="8"/>
      <c r="U94" s="8">
        <f t="shared" si="579"/>
        <v>0</v>
      </c>
      <c r="V94" s="8"/>
      <c r="W94" s="8">
        <f t="shared" si="636"/>
        <v>0</v>
      </c>
      <c r="X94" s="8"/>
      <c r="Y94" s="8">
        <f t="shared" si="580"/>
        <v>0</v>
      </c>
      <c r="Z94" s="8"/>
      <c r="AA94" s="8">
        <f t="shared" si="581"/>
        <v>0</v>
      </c>
      <c r="AB94" s="8"/>
      <c r="AC94" s="8">
        <f t="shared" si="582"/>
        <v>0</v>
      </c>
      <c r="AD94" s="9"/>
      <c r="AE94" s="8">
        <f t="shared" si="583"/>
        <v>0</v>
      </c>
      <c r="AF94" s="8"/>
      <c r="AG94" s="8">
        <f t="shared" si="584"/>
        <v>0</v>
      </c>
      <c r="AH94" s="8"/>
      <c r="AI94" s="8">
        <f t="shared" si="585"/>
        <v>0</v>
      </c>
      <c r="AJ94" s="8"/>
      <c r="AK94" s="8">
        <f t="shared" si="586"/>
        <v>0</v>
      </c>
      <c r="AL94" s="6"/>
      <c r="AM94" s="8">
        <f t="shared" si="587"/>
        <v>0</v>
      </c>
      <c r="AN94" s="8"/>
      <c r="AO94" s="8">
        <f t="shared" si="588"/>
        <v>0</v>
      </c>
      <c r="AP94" s="8"/>
      <c r="AQ94" s="8">
        <f t="shared" si="589"/>
        <v>0</v>
      </c>
      <c r="AR94" s="8"/>
      <c r="AS94" s="8">
        <f t="shared" si="590"/>
        <v>0</v>
      </c>
      <c r="AT94" s="8"/>
      <c r="AU94" s="8">
        <f t="shared" si="591"/>
        <v>0</v>
      </c>
      <c r="AV94" s="8"/>
      <c r="AW94" s="8">
        <f t="shared" si="592"/>
        <v>0</v>
      </c>
      <c r="AX94" s="8"/>
      <c r="AY94" s="8">
        <f t="shared" si="593"/>
        <v>0</v>
      </c>
      <c r="AZ94" s="8"/>
      <c r="BA94" s="8">
        <f t="shared" si="594"/>
        <v>0</v>
      </c>
      <c r="BB94" s="8"/>
      <c r="BC94" s="8">
        <f t="shared" si="595"/>
        <v>0</v>
      </c>
      <c r="BD94" s="8"/>
      <c r="BE94" s="8">
        <f t="shared" si="596"/>
        <v>0</v>
      </c>
      <c r="BF94" s="8"/>
      <c r="BG94" s="8">
        <f t="shared" si="597"/>
        <v>0</v>
      </c>
      <c r="BH94" s="8"/>
      <c r="BI94" s="8">
        <f t="shared" si="598"/>
        <v>0</v>
      </c>
      <c r="BJ94" s="8"/>
      <c r="BK94" s="8">
        <f t="shared" si="599"/>
        <v>0</v>
      </c>
      <c r="BL94" s="8"/>
      <c r="BM94" s="8">
        <f t="shared" si="600"/>
        <v>0</v>
      </c>
      <c r="BN94" s="8"/>
      <c r="BO94" s="8">
        <f t="shared" si="601"/>
        <v>0</v>
      </c>
      <c r="BP94" s="8"/>
      <c r="BQ94" s="8">
        <f t="shared" si="602"/>
        <v>0</v>
      </c>
      <c r="BR94" s="8"/>
      <c r="BS94" s="8">
        <f t="shared" si="603"/>
        <v>0</v>
      </c>
      <c r="BT94" s="8"/>
      <c r="BU94" s="8">
        <f t="shared" si="604"/>
        <v>0</v>
      </c>
      <c r="BV94" s="8"/>
      <c r="BW94" s="8">
        <f t="shared" si="605"/>
        <v>0</v>
      </c>
      <c r="BX94" s="8"/>
      <c r="BY94" s="8">
        <f t="shared" si="606"/>
        <v>0</v>
      </c>
      <c r="BZ94" s="8"/>
      <c r="CA94" s="8">
        <f t="shared" si="607"/>
        <v>0</v>
      </c>
      <c r="CB94" s="8"/>
      <c r="CC94" s="8">
        <f t="shared" si="608"/>
        <v>0</v>
      </c>
      <c r="CD94" s="8"/>
      <c r="CE94" s="8">
        <f t="shared" si="609"/>
        <v>0</v>
      </c>
      <c r="CF94" s="8"/>
      <c r="CG94" s="8">
        <f t="shared" si="610"/>
        <v>0</v>
      </c>
      <c r="CH94" s="8"/>
      <c r="CI94" s="8">
        <f t="shared" si="611"/>
        <v>0</v>
      </c>
      <c r="CJ94" s="8"/>
      <c r="CK94" s="8">
        <f t="shared" si="612"/>
        <v>0</v>
      </c>
      <c r="CL94" s="8"/>
      <c r="CM94" s="8">
        <f t="shared" si="613"/>
        <v>0</v>
      </c>
      <c r="CN94" s="8"/>
      <c r="CO94" s="8">
        <f t="shared" si="614"/>
        <v>0</v>
      </c>
      <c r="CP94" s="9"/>
      <c r="CQ94" s="8">
        <f t="shared" si="615"/>
        <v>0</v>
      </c>
      <c r="CR94" s="8"/>
      <c r="CS94" s="8">
        <f t="shared" si="616"/>
        <v>0</v>
      </c>
      <c r="CT94" s="8"/>
      <c r="CU94" s="8">
        <f t="shared" si="617"/>
        <v>0</v>
      </c>
      <c r="CV94" s="8"/>
      <c r="CW94" s="8">
        <f t="shared" si="618"/>
        <v>0</v>
      </c>
      <c r="CX94" s="8"/>
      <c r="CY94" s="8">
        <f t="shared" si="619"/>
        <v>0</v>
      </c>
      <c r="CZ94" s="8"/>
      <c r="DA94" s="8">
        <f t="shared" si="620"/>
        <v>0</v>
      </c>
      <c r="DB94" s="8"/>
      <c r="DC94" s="8">
        <f t="shared" si="621"/>
        <v>0</v>
      </c>
      <c r="DD94" s="8"/>
      <c r="DE94" s="8">
        <f t="shared" si="622"/>
        <v>0</v>
      </c>
      <c r="DF94" s="8"/>
      <c r="DG94" s="8">
        <f t="shared" si="623"/>
        <v>0</v>
      </c>
      <c r="DH94" s="8"/>
      <c r="DI94" s="8">
        <f t="shared" si="624"/>
        <v>0</v>
      </c>
      <c r="DJ94" s="8"/>
      <c r="DK94" s="8">
        <f t="shared" si="625"/>
        <v>0</v>
      </c>
      <c r="DL94" s="8"/>
      <c r="DM94" s="8">
        <f t="shared" si="626"/>
        <v>0</v>
      </c>
      <c r="DN94" s="9"/>
      <c r="DO94" s="8">
        <f t="shared" si="627"/>
        <v>0</v>
      </c>
      <c r="DP94" s="8"/>
      <c r="DQ94" s="8">
        <f t="shared" si="628"/>
        <v>0</v>
      </c>
      <c r="DR94" s="8"/>
      <c r="DS94" s="8">
        <f t="shared" si="629"/>
        <v>0</v>
      </c>
      <c r="DT94" s="10"/>
      <c r="DU94" s="8">
        <f t="shared" si="630"/>
        <v>0</v>
      </c>
      <c r="DV94" s="6"/>
      <c r="DW94" s="8">
        <f t="shared" si="631"/>
        <v>0</v>
      </c>
      <c r="DX94" s="8"/>
      <c r="DY94" s="8">
        <f t="shared" si="632"/>
        <v>0</v>
      </c>
      <c r="DZ94" s="8"/>
      <c r="EA94" s="8">
        <f t="shared" si="633"/>
        <v>0</v>
      </c>
      <c r="EB94" s="8"/>
      <c r="EC94" s="8">
        <f t="shared" si="634"/>
        <v>0</v>
      </c>
      <c r="ED94" s="8"/>
      <c r="EE94" s="8">
        <f t="shared" si="570"/>
        <v>0</v>
      </c>
      <c r="EF94" s="9"/>
      <c r="EG94" s="8">
        <f t="shared" si="571"/>
        <v>0</v>
      </c>
      <c r="EH94" s="11">
        <f t="shared" si="572"/>
        <v>40</v>
      </c>
      <c r="EI94" s="11">
        <f t="shared" si="572"/>
        <v>5734489.5999999996</v>
      </c>
      <c r="EJ94" s="84">
        <f t="shared" si="637"/>
        <v>40</v>
      </c>
    </row>
    <row r="95" spans="1:140" s="87" customFormat="1" ht="60" x14ac:dyDescent="0.25">
      <c r="A95" s="55"/>
      <c r="B95" s="57">
        <v>61</v>
      </c>
      <c r="C95" s="22" t="s">
        <v>237</v>
      </c>
      <c r="D95" s="21">
        <v>11480</v>
      </c>
      <c r="E95" s="7">
        <v>18.440000000000001</v>
      </c>
      <c r="F95" s="58">
        <v>1</v>
      </c>
      <c r="G95" s="58"/>
      <c r="H95" s="21">
        <v>1.4</v>
      </c>
      <c r="I95" s="21">
        <v>1.68</v>
      </c>
      <c r="J95" s="21">
        <v>2.23</v>
      </c>
      <c r="K95" s="21">
        <v>2.57</v>
      </c>
      <c r="L95" s="8"/>
      <c r="M95" s="8">
        <f t="shared" si="635"/>
        <v>0</v>
      </c>
      <c r="N95" s="8"/>
      <c r="O95" s="8">
        <f t="shared" si="576"/>
        <v>0</v>
      </c>
      <c r="P95" s="9">
        <v>27</v>
      </c>
      <c r="Q95" s="8">
        <f t="shared" si="577"/>
        <v>8001927.3600000003</v>
      </c>
      <c r="R95" s="8"/>
      <c r="S95" s="8">
        <f t="shared" si="578"/>
        <v>0</v>
      </c>
      <c r="T95" s="8"/>
      <c r="U95" s="8">
        <f t="shared" si="579"/>
        <v>0</v>
      </c>
      <c r="V95" s="8"/>
      <c r="W95" s="8">
        <f t="shared" si="636"/>
        <v>0</v>
      </c>
      <c r="X95" s="8"/>
      <c r="Y95" s="8">
        <f t="shared" si="580"/>
        <v>0</v>
      </c>
      <c r="Z95" s="8"/>
      <c r="AA95" s="8">
        <f t="shared" si="581"/>
        <v>0</v>
      </c>
      <c r="AB95" s="8"/>
      <c r="AC95" s="8">
        <f t="shared" si="582"/>
        <v>0</v>
      </c>
      <c r="AD95" s="9"/>
      <c r="AE95" s="8">
        <f t="shared" si="583"/>
        <v>0</v>
      </c>
      <c r="AF95" s="8"/>
      <c r="AG95" s="8">
        <f t="shared" si="584"/>
        <v>0</v>
      </c>
      <c r="AH95" s="8"/>
      <c r="AI95" s="8">
        <f t="shared" si="585"/>
        <v>0</v>
      </c>
      <c r="AJ95" s="8"/>
      <c r="AK95" s="8">
        <f t="shared" si="586"/>
        <v>0</v>
      </c>
      <c r="AL95" s="8"/>
      <c r="AM95" s="8">
        <f t="shared" si="587"/>
        <v>0</v>
      </c>
      <c r="AN95" s="8"/>
      <c r="AO95" s="8">
        <f t="shared" si="588"/>
        <v>0</v>
      </c>
      <c r="AP95" s="8"/>
      <c r="AQ95" s="8">
        <f t="shared" si="589"/>
        <v>0</v>
      </c>
      <c r="AR95" s="8"/>
      <c r="AS95" s="8">
        <f t="shared" si="590"/>
        <v>0</v>
      </c>
      <c r="AT95" s="8"/>
      <c r="AU95" s="8">
        <f t="shared" si="591"/>
        <v>0</v>
      </c>
      <c r="AV95" s="8"/>
      <c r="AW95" s="8">
        <f t="shared" si="592"/>
        <v>0</v>
      </c>
      <c r="AX95" s="8"/>
      <c r="AY95" s="8">
        <f t="shared" si="593"/>
        <v>0</v>
      </c>
      <c r="AZ95" s="8"/>
      <c r="BA95" s="8">
        <f t="shared" si="594"/>
        <v>0</v>
      </c>
      <c r="BB95" s="8"/>
      <c r="BC95" s="8">
        <f t="shared" si="595"/>
        <v>0</v>
      </c>
      <c r="BD95" s="8"/>
      <c r="BE95" s="8">
        <f t="shared" si="596"/>
        <v>0</v>
      </c>
      <c r="BF95" s="8"/>
      <c r="BG95" s="8">
        <f t="shared" si="597"/>
        <v>0</v>
      </c>
      <c r="BH95" s="8"/>
      <c r="BI95" s="8">
        <f t="shared" si="598"/>
        <v>0</v>
      </c>
      <c r="BJ95" s="8"/>
      <c r="BK95" s="8">
        <f t="shared" si="599"/>
        <v>0</v>
      </c>
      <c r="BL95" s="8"/>
      <c r="BM95" s="8">
        <f t="shared" si="600"/>
        <v>0</v>
      </c>
      <c r="BN95" s="8"/>
      <c r="BO95" s="8">
        <f t="shared" si="601"/>
        <v>0</v>
      </c>
      <c r="BP95" s="8"/>
      <c r="BQ95" s="8">
        <f t="shared" si="602"/>
        <v>0</v>
      </c>
      <c r="BR95" s="8"/>
      <c r="BS95" s="8">
        <f t="shared" si="603"/>
        <v>0</v>
      </c>
      <c r="BT95" s="8"/>
      <c r="BU95" s="8">
        <f t="shared" si="604"/>
        <v>0</v>
      </c>
      <c r="BV95" s="8"/>
      <c r="BW95" s="8">
        <f t="shared" si="605"/>
        <v>0</v>
      </c>
      <c r="BX95" s="8"/>
      <c r="BY95" s="8">
        <f t="shared" si="606"/>
        <v>0</v>
      </c>
      <c r="BZ95" s="8"/>
      <c r="CA95" s="8">
        <f t="shared" si="607"/>
        <v>0</v>
      </c>
      <c r="CB95" s="8"/>
      <c r="CC95" s="8">
        <f t="shared" si="608"/>
        <v>0</v>
      </c>
      <c r="CD95" s="8"/>
      <c r="CE95" s="8">
        <f t="shared" si="609"/>
        <v>0</v>
      </c>
      <c r="CF95" s="8"/>
      <c r="CG95" s="8">
        <f t="shared" si="610"/>
        <v>0</v>
      </c>
      <c r="CH95" s="8"/>
      <c r="CI95" s="8">
        <f t="shared" si="611"/>
        <v>0</v>
      </c>
      <c r="CJ95" s="8"/>
      <c r="CK95" s="8">
        <f t="shared" si="612"/>
        <v>0</v>
      </c>
      <c r="CL95" s="8"/>
      <c r="CM95" s="8">
        <f t="shared" si="613"/>
        <v>0</v>
      </c>
      <c r="CN95" s="8"/>
      <c r="CO95" s="8">
        <f t="shared" si="614"/>
        <v>0</v>
      </c>
      <c r="CP95" s="9"/>
      <c r="CQ95" s="8">
        <f t="shared" si="615"/>
        <v>0</v>
      </c>
      <c r="CR95" s="8"/>
      <c r="CS95" s="8">
        <f t="shared" si="616"/>
        <v>0</v>
      </c>
      <c r="CT95" s="8"/>
      <c r="CU95" s="8">
        <f t="shared" si="617"/>
        <v>0</v>
      </c>
      <c r="CV95" s="8"/>
      <c r="CW95" s="8">
        <f t="shared" si="618"/>
        <v>0</v>
      </c>
      <c r="CX95" s="8"/>
      <c r="CY95" s="8">
        <f t="shared" si="619"/>
        <v>0</v>
      </c>
      <c r="CZ95" s="8"/>
      <c r="DA95" s="8">
        <f t="shared" si="620"/>
        <v>0</v>
      </c>
      <c r="DB95" s="8"/>
      <c r="DC95" s="8">
        <f t="shared" si="621"/>
        <v>0</v>
      </c>
      <c r="DD95" s="8"/>
      <c r="DE95" s="8">
        <f t="shared" si="622"/>
        <v>0</v>
      </c>
      <c r="DF95" s="8"/>
      <c r="DG95" s="8">
        <f t="shared" si="623"/>
        <v>0</v>
      </c>
      <c r="DH95" s="8"/>
      <c r="DI95" s="8">
        <f t="shared" si="624"/>
        <v>0</v>
      </c>
      <c r="DJ95" s="8"/>
      <c r="DK95" s="8">
        <f t="shared" si="625"/>
        <v>0</v>
      </c>
      <c r="DL95" s="8"/>
      <c r="DM95" s="8">
        <f t="shared" si="626"/>
        <v>0</v>
      </c>
      <c r="DN95" s="9"/>
      <c r="DO95" s="8">
        <f t="shared" si="627"/>
        <v>0</v>
      </c>
      <c r="DP95" s="8"/>
      <c r="DQ95" s="8">
        <f t="shared" si="628"/>
        <v>0</v>
      </c>
      <c r="DR95" s="8"/>
      <c r="DS95" s="8">
        <f t="shared" si="629"/>
        <v>0</v>
      </c>
      <c r="DT95" s="10"/>
      <c r="DU95" s="8">
        <f t="shared" si="630"/>
        <v>0</v>
      </c>
      <c r="DV95" s="8"/>
      <c r="DW95" s="8">
        <f t="shared" si="631"/>
        <v>0</v>
      </c>
      <c r="DX95" s="8"/>
      <c r="DY95" s="8">
        <f t="shared" si="632"/>
        <v>0</v>
      </c>
      <c r="DZ95" s="8"/>
      <c r="EA95" s="8">
        <f t="shared" si="633"/>
        <v>0</v>
      </c>
      <c r="EB95" s="8"/>
      <c r="EC95" s="8">
        <f t="shared" si="634"/>
        <v>0</v>
      </c>
      <c r="ED95" s="8"/>
      <c r="EE95" s="8">
        <f t="shared" si="570"/>
        <v>0</v>
      </c>
      <c r="EF95" s="9"/>
      <c r="EG95" s="8">
        <f t="shared" si="571"/>
        <v>0</v>
      </c>
      <c r="EH95" s="11">
        <f t="shared" si="572"/>
        <v>27</v>
      </c>
      <c r="EI95" s="11">
        <f t="shared" si="572"/>
        <v>8001927.3600000003</v>
      </c>
      <c r="EJ95" s="84">
        <f t="shared" si="637"/>
        <v>27</v>
      </c>
    </row>
    <row r="96" spans="1:140" s="84" customFormat="1" ht="45" x14ac:dyDescent="0.25">
      <c r="A96" s="55"/>
      <c r="B96" s="57">
        <v>62</v>
      </c>
      <c r="C96" s="20" t="s">
        <v>238</v>
      </c>
      <c r="D96" s="21">
        <v>11480</v>
      </c>
      <c r="E96" s="7">
        <v>3.73</v>
      </c>
      <c r="F96" s="58">
        <v>1</v>
      </c>
      <c r="G96" s="58"/>
      <c r="H96" s="21">
        <v>1.4</v>
      </c>
      <c r="I96" s="21">
        <v>1.68</v>
      </c>
      <c r="J96" s="21">
        <v>2.23</v>
      </c>
      <c r="K96" s="21">
        <v>2.57</v>
      </c>
      <c r="L96" s="8"/>
      <c r="M96" s="8">
        <f t="shared" si="635"/>
        <v>0</v>
      </c>
      <c r="N96" s="8"/>
      <c r="O96" s="8">
        <f t="shared" si="576"/>
        <v>0</v>
      </c>
      <c r="P96" s="9"/>
      <c r="Q96" s="8">
        <f t="shared" si="577"/>
        <v>0</v>
      </c>
      <c r="R96" s="8"/>
      <c r="S96" s="8">
        <f t="shared" si="578"/>
        <v>0</v>
      </c>
      <c r="T96" s="8"/>
      <c r="U96" s="8">
        <f t="shared" si="579"/>
        <v>0</v>
      </c>
      <c r="V96" s="8"/>
      <c r="W96" s="8">
        <f t="shared" si="636"/>
        <v>0</v>
      </c>
      <c r="X96" s="8"/>
      <c r="Y96" s="8">
        <f t="shared" si="580"/>
        <v>0</v>
      </c>
      <c r="Z96" s="8"/>
      <c r="AA96" s="8">
        <f t="shared" si="581"/>
        <v>0</v>
      </c>
      <c r="AB96" s="8"/>
      <c r="AC96" s="8">
        <f t="shared" si="582"/>
        <v>0</v>
      </c>
      <c r="AD96" s="9"/>
      <c r="AE96" s="8">
        <f t="shared" si="583"/>
        <v>0</v>
      </c>
      <c r="AF96" s="8"/>
      <c r="AG96" s="8">
        <f t="shared" si="584"/>
        <v>0</v>
      </c>
      <c r="AH96" s="8"/>
      <c r="AI96" s="8">
        <f t="shared" si="585"/>
        <v>0</v>
      </c>
      <c r="AJ96" s="8"/>
      <c r="AK96" s="8">
        <f t="shared" si="586"/>
        <v>0</v>
      </c>
      <c r="AL96" s="6"/>
      <c r="AM96" s="8">
        <f t="shared" si="587"/>
        <v>0</v>
      </c>
      <c r="AN96" s="8"/>
      <c r="AO96" s="8">
        <f t="shared" si="588"/>
        <v>0</v>
      </c>
      <c r="AP96" s="8"/>
      <c r="AQ96" s="8">
        <f t="shared" si="589"/>
        <v>0</v>
      </c>
      <c r="AR96" s="8"/>
      <c r="AS96" s="8">
        <f t="shared" si="590"/>
        <v>0</v>
      </c>
      <c r="AT96" s="8"/>
      <c r="AU96" s="8">
        <f t="shared" si="591"/>
        <v>0</v>
      </c>
      <c r="AV96" s="8"/>
      <c r="AW96" s="8">
        <f t="shared" si="592"/>
        <v>0</v>
      </c>
      <c r="AX96" s="8"/>
      <c r="AY96" s="8">
        <f t="shared" si="593"/>
        <v>0</v>
      </c>
      <c r="AZ96" s="8"/>
      <c r="BA96" s="8">
        <f t="shared" si="594"/>
        <v>0</v>
      </c>
      <c r="BB96" s="8"/>
      <c r="BC96" s="8">
        <f t="shared" si="595"/>
        <v>0</v>
      </c>
      <c r="BD96" s="8"/>
      <c r="BE96" s="8">
        <f t="shared" si="596"/>
        <v>0</v>
      </c>
      <c r="BF96" s="8"/>
      <c r="BG96" s="8">
        <f t="shared" si="597"/>
        <v>0</v>
      </c>
      <c r="BH96" s="8"/>
      <c r="BI96" s="8">
        <f t="shared" si="598"/>
        <v>0</v>
      </c>
      <c r="BJ96" s="8"/>
      <c r="BK96" s="8">
        <f t="shared" si="599"/>
        <v>0</v>
      </c>
      <c r="BL96" s="8"/>
      <c r="BM96" s="8">
        <f t="shared" si="600"/>
        <v>0</v>
      </c>
      <c r="BN96" s="8"/>
      <c r="BO96" s="8">
        <f t="shared" si="601"/>
        <v>0</v>
      </c>
      <c r="BP96" s="8"/>
      <c r="BQ96" s="8">
        <f t="shared" si="602"/>
        <v>0</v>
      </c>
      <c r="BR96" s="8"/>
      <c r="BS96" s="8">
        <f t="shared" si="603"/>
        <v>0</v>
      </c>
      <c r="BT96" s="8"/>
      <c r="BU96" s="8">
        <f t="shared" si="604"/>
        <v>0</v>
      </c>
      <c r="BV96" s="8"/>
      <c r="BW96" s="8">
        <f t="shared" si="605"/>
        <v>0</v>
      </c>
      <c r="BX96" s="8"/>
      <c r="BY96" s="8">
        <f t="shared" si="606"/>
        <v>0</v>
      </c>
      <c r="BZ96" s="8"/>
      <c r="CA96" s="8">
        <f t="shared" si="607"/>
        <v>0</v>
      </c>
      <c r="CB96" s="8"/>
      <c r="CC96" s="8">
        <f t="shared" si="608"/>
        <v>0</v>
      </c>
      <c r="CD96" s="8"/>
      <c r="CE96" s="8">
        <f t="shared" si="609"/>
        <v>0</v>
      </c>
      <c r="CF96" s="8"/>
      <c r="CG96" s="8">
        <f t="shared" si="610"/>
        <v>0</v>
      </c>
      <c r="CH96" s="8"/>
      <c r="CI96" s="8">
        <f t="shared" si="611"/>
        <v>0</v>
      </c>
      <c r="CJ96" s="8"/>
      <c r="CK96" s="8">
        <f t="shared" si="612"/>
        <v>0</v>
      </c>
      <c r="CL96" s="8"/>
      <c r="CM96" s="8">
        <f t="shared" si="613"/>
        <v>0</v>
      </c>
      <c r="CN96" s="8"/>
      <c r="CO96" s="8">
        <f t="shared" si="614"/>
        <v>0</v>
      </c>
      <c r="CP96" s="9"/>
      <c r="CQ96" s="8">
        <f t="shared" si="615"/>
        <v>0</v>
      </c>
      <c r="CR96" s="8"/>
      <c r="CS96" s="8">
        <f t="shared" si="616"/>
        <v>0</v>
      </c>
      <c r="CT96" s="8"/>
      <c r="CU96" s="8">
        <f t="shared" si="617"/>
        <v>0</v>
      </c>
      <c r="CV96" s="8"/>
      <c r="CW96" s="8">
        <f t="shared" si="618"/>
        <v>0</v>
      </c>
      <c r="CX96" s="8"/>
      <c r="CY96" s="8">
        <f t="shared" si="619"/>
        <v>0</v>
      </c>
      <c r="CZ96" s="8"/>
      <c r="DA96" s="8">
        <f t="shared" si="620"/>
        <v>0</v>
      </c>
      <c r="DB96" s="8"/>
      <c r="DC96" s="8">
        <f t="shared" si="621"/>
        <v>0</v>
      </c>
      <c r="DD96" s="8"/>
      <c r="DE96" s="8">
        <f t="shared" si="622"/>
        <v>0</v>
      </c>
      <c r="DF96" s="8"/>
      <c r="DG96" s="8">
        <f t="shared" si="623"/>
        <v>0</v>
      </c>
      <c r="DH96" s="8"/>
      <c r="DI96" s="8">
        <f t="shared" si="624"/>
        <v>0</v>
      </c>
      <c r="DJ96" s="8"/>
      <c r="DK96" s="8">
        <f t="shared" si="625"/>
        <v>0</v>
      </c>
      <c r="DL96" s="8"/>
      <c r="DM96" s="8">
        <f t="shared" si="626"/>
        <v>0</v>
      </c>
      <c r="DN96" s="9"/>
      <c r="DO96" s="8">
        <f t="shared" si="627"/>
        <v>0</v>
      </c>
      <c r="DP96" s="8"/>
      <c r="DQ96" s="8">
        <f t="shared" si="628"/>
        <v>0</v>
      </c>
      <c r="DR96" s="8"/>
      <c r="DS96" s="8">
        <f t="shared" si="629"/>
        <v>0</v>
      </c>
      <c r="DT96" s="10"/>
      <c r="DU96" s="8">
        <f t="shared" si="630"/>
        <v>0</v>
      </c>
      <c r="DV96" s="8"/>
      <c r="DW96" s="8">
        <f t="shared" si="631"/>
        <v>0</v>
      </c>
      <c r="DX96" s="8"/>
      <c r="DY96" s="8">
        <f t="shared" si="632"/>
        <v>0</v>
      </c>
      <c r="DZ96" s="8"/>
      <c r="EA96" s="8">
        <f t="shared" si="633"/>
        <v>0</v>
      </c>
      <c r="EB96" s="8"/>
      <c r="EC96" s="8">
        <f t="shared" si="634"/>
        <v>0</v>
      </c>
      <c r="ED96" s="8"/>
      <c r="EE96" s="8">
        <f t="shared" si="570"/>
        <v>0</v>
      </c>
      <c r="EF96" s="9"/>
      <c r="EG96" s="8">
        <f t="shared" si="571"/>
        <v>0</v>
      </c>
      <c r="EH96" s="11">
        <f t="shared" si="572"/>
        <v>0</v>
      </c>
      <c r="EI96" s="11">
        <f t="shared" si="572"/>
        <v>0</v>
      </c>
      <c r="EJ96" s="84">
        <f t="shared" si="637"/>
        <v>0</v>
      </c>
    </row>
    <row r="97" spans="1:142" s="84" customFormat="1" ht="75" x14ac:dyDescent="0.25">
      <c r="A97" s="55"/>
      <c r="B97" s="57">
        <v>63</v>
      </c>
      <c r="C97" s="22" t="s">
        <v>239</v>
      </c>
      <c r="D97" s="21">
        <v>11480</v>
      </c>
      <c r="E97" s="13">
        <v>14.41</v>
      </c>
      <c r="F97" s="58">
        <v>1</v>
      </c>
      <c r="G97" s="58"/>
      <c r="H97" s="21">
        <v>1.4</v>
      </c>
      <c r="I97" s="21">
        <v>1.68</v>
      </c>
      <c r="J97" s="21">
        <v>2.23</v>
      </c>
      <c r="K97" s="21">
        <v>2.57</v>
      </c>
      <c r="L97" s="8">
        <v>15</v>
      </c>
      <c r="M97" s="8">
        <f t="shared" si="635"/>
        <v>3473962.8</v>
      </c>
      <c r="N97" s="8"/>
      <c r="O97" s="8">
        <f t="shared" si="576"/>
        <v>0</v>
      </c>
      <c r="P97" s="9"/>
      <c r="Q97" s="8">
        <f t="shared" si="577"/>
        <v>0</v>
      </c>
      <c r="R97" s="8"/>
      <c r="S97" s="8">
        <f t="shared" si="578"/>
        <v>0</v>
      </c>
      <c r="T97" s="8"/>
      <c r="U97" s="8">
        <f t="shared" si="579"/>
        <v>0</v>
      </c>
      <c r="V97" s="8"/>
      <c r="W97" s="8">
        <f t="shared" si="636"/>
        <v>0</v>
      </c>
      <c r="X97" s="8"/>
      <c r="Y97" s="8">
        <f t="shared" si="580"/>
        <v>0</v>
      </c>
      <c r="Z97" s="8"/>
      <c r="AA97" s="8">
        <f t="shared" si="581"/>
        <v>0</v>
      </c>
      <c r="AB97" s="8"/>
      <c r="AC97" s="8">
        <f t="shared" si="582"/>
        <v>0</v>
      </c>
      <c r="AD97" s="9"/>
      <c r="AE97" s="8">
        <f t="shared" si="583"/>
        <v>0</v>
      </c>
      <c r="AF97" s="8"/>
      <c r="AG97" s="8">
        <f t="shared" si="584"/>
        <v>0</v>
      </c>
      <c r="AH97" s="8"/>
      <c r="AI97" s="8">
        <f t="shared" si="585"/>
        <v>0</v>
      </c>
      <c r="AJ97" s="8"/>
      <c r="AK97" s="8">
        <f t="shared" si="586"/>
        <v>0</v>
      </c>
      <c r="AL97" s="6"/>
      <c r="AM97" s="8">
        <f t="shared" si="587"/>
        <v>0</v>
      </c>
      <c r="AN97" s="8"/>
      <c r="AO97" s="8">
        <f t="shared" si="588"/>
        <v>0</v>
      </c>
      <c r="AP97" s="8"/>
      <c r="AQ97" s="8">
        <f t="shared" si="589"/>
        <v>0</v>
      </c>
      <c r="AR97" s="8"/>
      <c r="AS97" s="8">
        <f t="shared" si="590"/>
        <v>0</v>
      </c>
      <c r="AT97" s="8"/>
      <c r="AU97" s="8">
        <f t="shared" si="591"/>
        <v>0</v>
      </c>
      <c r="AV97" s="8"/>
      <c r="AW97" s="8">
        <f t="shared" si="592"/>
        <v>0</v>
      </c>
      <c r="AX97" s="8"/>
      <c r="AY97" s="8">
        <f t="shared" si="593"/>
        <v>0</v>
      </c>
      <c r="AZ97" s="8"/>
      <c r="BA97" s="8">
        <f t="shared" si="594"/>
        <v>0</v>
      </c>
      <c r="BB97" s="8"/>
      <c r="BC97" s="8">
        <f t="shared" si="595"/>
        <v>0</v>
      </c>
      <c r="BD97" s="8"/>
      <c r="BE97" s="8">
        <f t="shared" si="596"/>
        <v>0</v>
      </c>
      <c r="BF97" s="8"/>
      <c r="BG97" s="8">
        <f t="shared" si="597"/>
        <v>0</v>
      </c>
      <c r="BH97" s="8"/>
      <c r="BI97" s="8">
        <f t="shared" si="598"/>
        <v>0</v>
      </c>
      <c r="BJ97" s="8"/>
      <c r="BK97" s="8">
        <f t="shared" si="599"/>
        <v>0</v>
      </c>
      <c r="BL97" s="8"/>
      <c r="BM97" s="8">
        <f t="shared" si="600"/>
        <v>0</v>
      </c>
      <c r="BN97" s="8"/>
      <c r="BO97" s="8">
        <f t="shared" si="601"/>
        <v>0</v>
      </c>
      <c r="BP97" s="8"/>
      <c r="BQ97" s="8">
        <f t="shared" si="602"/>
        <v>0</v>
      </c>
      <c r="BR97" s="8"/>
      <c r="BS97" s="8">
        <f t="shared" si="603"/>
        <v>0</v>
      </c>
      <c r="BT97" s="8"/>
      <c r="BU97" s="8">
        <f t="shared" si="604"/>
        <v>0</v>
      </c>
      <c r="BV97" s="8"/>
      <c r="BW97" s="8">
        <f t="shared" si="605"/>
        <v>0</v>
      </c>
      <c r="BX97" s="8"/>
      <c r="BY97" s="8">
        <f t="shared" si="606"/>
        <v>0</v>
      </c>
      <c r="BZ97" s="8"/>
      <c r="CA97" s="8">
        <f t="shared" si="607"/>
        <v>0</v>
      </c>
      <c r="CB97" s="8"/>
      <c r="CC97" s="8">
        <f t="shared" si="608"/>
        <v>0</v>
      </c>
      <c r="CD97" s="8"/>
      <c r="CE97" s="8">
        <f t="shared" si="609"/>
        <v>0</v>
      </c>
      <c r="CF97" s="8"/>
      <c r="CG97" s="8">
        <f t="shared" si="610"/>
        <v>0</v>
      </c>
      <c r="CH97" s="8"/>
      <c r="CI97" s="8">
        <f t="shared" si="611"/>
        <v>0</v>
      </c>
      <c r="CJ97" s="8"/>
      <c r="CK97" s="8">
        <f t="shared" si="612"/>
        <v>0</v>
      </c>
      <c r="CL97" s="8"/>
      <c r="CM97" s="8">
        <f t="shared" si="613"/>
        <v>0</v>
      </c>
      <c r="CN97" s="8"/>
      <c r="CO97" s="8">
        <f t="shared" si="614"/>
        <v>0</v>
      </c>
      <c r="CP97" s="9"/>
      <c r="CQ97" s="8">
        <f t="shared" si="615"/>
        <v>0</v>
      </c>
      <c r="CR97" s="8"/>
      <c r="CS97" s="8">
        <f t="shared" si="616"/>
        <v>0</v>
      </c>
      <c r="CT97" s="8"/>
      <c r="CU97" s="8">
        <f t="shared" si="617"/>
        <v>0</v>
      </c>
      <c r="CV97" s="8"/>
      <c r="CW97" s="8">
        <f t="shared" si="618"/>
        <v>0</v>
      </c>
      <c r="CX97" s="8"/>
      <c r="CY97" s="8">
        <f t="shared" si="619"/>
        <v>0</v>
      </c>
      <c r="CZ97" s="8"/>
      <c r="DA97" s="8">
        <f t="shared" si="620"/>
        <v>0</v>
      </c>
      <c r="DB97" s="8"/>
      <c r="DC97" s="8">
        <f t="shared" si="621"/>
        <v>0</v>
      </c>
      <c r="DD97" s="8"/>
      <c r="DE97" s="8">
        <f t="shared" si="622"/>
        <v>0</v>
      </c>
      <c r="DF97" s="8"/>
      <c r="DG97" s="8">
        <f t="shared" si="623"/>
        <v>0</v>
      </c>
      <c r="DH97" s="8"/>
      <c r="DI97" s="8">
        <f t="shared" si="624"/>
        <v>0</v>
      </c>
      <c r="DJ97" s="8"/>
      <c r="DK97" s="8">
        <f t="shared" si="625"/>
        <v>0</v>
      </c>
      <c r="DL97" s="8"/>
      <c r="DM97" s="8">
        <f t="shared" si="626"/>
        <v>0</v>
      </c>
      <c r="DN97" s="9"/>
      <c r="DO97" s="8">
        <f t="shared" si="627"/>
        <v>0</v>
      </c>
      <c r="DP97" s="8"/>
      <c r="DQ97" s="8">
        <f t="shared" si="628"/>
        <v>0</v>
      </c>
      <c r="DR97" s="8"/>
      <c r="DS97" s="8">
        <f t="shared" si="629"/>
        <v>0</v>
      </c>
      <c r="DT97" s="10"/>
      <c r="DU97" s="8">
        <f t="shared" si="630"/>
        <v>0</v>
      </c>
      <c r="DV97" s="8"/>
      <c r="DW97" s="8">
        <f t="shared" si="631"/>
        <v>0</v>
      </c>
      <c r="DX97" s="8"/>
      <c r="DY97" s="8">
        <f t="shared" si="632"/>
        <v>0</v>
      </c>
      <c r="DZ97" s="8"/>
      <c r="EA97" s="8">
        <f t="shared" si="633"/>
        <v>0</v>
      </c>
      <c r="EB97" s="8"/>
      <c r="EC97" s="8">
        <f t="shared" si="634"/>
        <v>0</v>
      </c>
      <c r="ED97" s="8"/>
      <c r="EE97" s="8">
        <f t="shared" si="570"/>
        <v>0</v>
      </c>
      <c r="EF97" s="9"/>
      <c r="EG97" s="8">
        <f t="shared" si="571"/>
        <v>0</v>
      </c>
      <c r="EH97" s="11">
        <f t="shared" si="572"/>
        <v>15</v>
      </c>
      <c r="EI97" s="11">
        <f t="shared" si="572"/>
        <v>3473962.8</v>
      </c>
      <c r="EJ97" s="84">
        <f t="shared" si="637"/>
        <v>15</v>
      </c>
    </row>
    <row r="98" spans="1:142" s="84" customFormat="1" x14ac:dyDescent="0.25">
      <c r="A98" s="70">
        <v>20</v>
      </c>
      <c r="B98" s="76"/>
      <c r="C98" s="52" t="s">
        <v>240</v>
      </c>
      <c r="D98" s="54">
        <v>11480</v>
      </c>
      <c r="E98" s="48">
        <v>0.98</v>
      </c>
      <c r="F98" s="43">
        <v>1</v>
      </c>
      <c r="G98" s="43"/>
      <c r="H98" s="54"/>
      <c r="I98" s="54"/>
      <c r="J98" s="54"/>
      <c r="K98" s="54">
        <v>2.57</v>
      </c>
      <c r="L98" s="46">
        <f>SUM(L99:L104)</f>
        <v>15</v>
      </c>
      <c r="M98" s="46">
        <f t="shared" ref="M98:DK98" si="638">SUM(M99:M104)</f>
        <v>178399.19999999998</v>
      </c>
      <c r="N98" s="46">
        <f t="shared" si="638"/>
        <v>0</v>
      </c>
      <c r="O98" s="46">
        <f t="shared" si="638"/>
        <v>0</v>
      </c>
      <c r="P98" s="47">
        <f t="shared" si="638"/>
        <v>0</v>
      </c>
      <c r="Q98" s="46">
        <f t="shared" si="638"/>
        <v>0</v>
      </c>
      <c r="R98" s="46">
        <f t="shared" si="638"/>
        <v>0</v>
      </c>
      <c r="S98" s="46">
        <f t="shared" si="638"/>
        <v>0</v>
      </c>
      <c r="T98" s="46">
        <f t="shared" si="638"/>
        <v>0</v>
      </c>
      <c r="U98" s="46">
        <f t="shared" si="638"/>
        <v>0</v>
      </c>
      <c r="V98" s="46">
        <f t="shared" si="638"/>
        <v>0</v>
      </c>
      <c r="W98" s="46">
        <f t="shared" si="638"/>
        <v>0</v>
      </c>
      <c r="X98" s="46">
        <f t="shared" si="638"/>
        <v>95</v>
      </c>
      <c r="Y98" s="46">
        <f t="shared" si="638"/>
        <v>1129861.5999999999</v>
      </c>
      <c r="Z98" s="46">
        <f t="shared" si="638"/>
        <v>12</v>
      </c>
      <c r="AA98" s="46">
        <f t="shared" si="638"/>
        <v>142719.35999999999</v>
      </c>
      <c r="AB98" s="46">
        <f t="shared" si="638"/>
        <v>0</v>
      </c>
      <c r="AC98" s="46">
        <f t="shared" si="638"/>
        <v>0</v>
      </c>
      <c r="AD98" s="47">
        <f t="shared" si="638"/>
        <v>25</v>
      </c>
      <c r="AE98" s="46">
        <f t="shared" si="638"/>
        <v>356798.39999999997</v>
      </c>
      <c r="AF98" s="46">
        <f t="shared" si="638"/>
        <v>60</v>
      </c>
      <c r="AG98" s="46">
        <f t="shared" si="638"/>
        <v>1333976</v>
      </c>
      <c r="AH98" s="46">
        <f t="shared" si="638"/>
        <v>0</v>
      </c>
      <c r="AI98" s="46">
        <f t="shared" si="638"/>
        <v>0</v>
      </c>
      <c r="AJ98" s="46">
        <f>SUM(AJ99:AJ104)</f>
        <v>0</v>
      </c>
      <c r="AK98" s="46">
        <f>SUM(AK99:AK104)</f>
        <v>0</v>
      </c>
      <c r="AL98" s="46">
        <f>SUM(AL99:AL104)</f>
        <v>0</v>
      </c>
      <c r="AM98" s="46">
        <f>SUM(AM99:AM104)</f>
        <v>0</v>
      </c>
      <c r="AN98" s="46">
        <f t="shared" si="638"/>
        <v>0</v>
      </c>
      <c r="AO98" s="46">
        <f t="shared" si="638"/>
        <v>0</v>
      </c>
      <c r="AP98" s="46">
        <f t="shared" si="638"/>
        <v>0</v>
      </c>
      <c r="AQ98" s="46">
        <f t="shared" si="638"/>
        <v>0</v>
      </c>
      <c r="AR98" s="46">
        <f t="shared" si="638"/>
        <v>0</v>
      </c>
      <c r="AS98" s="46">
        <f t="shared" si="638"/>
        <v>0</v>
      </c>
      <c r="AT98" s="46">
        <f t="shared" si="638"/>
        <v>15</v>
      </c>
      <c r="AU98" s="46">
        <f>SUM(AU99:AU104)</f>
        <v>239472.80000000002</v>
      </c>
      <c r="AV98" s="46">
        <f t="shared" ref="AV98:CH98" si="639">SUM(AV99:AV104)</f>
        <v>85</v>
      </c>
      <c r="AW98" s="46">
        <f t="shared" si="639"/>
        <v>1010928.7999999999</v>
      </c>
      <c r="AX98" s="46">
        <f t="shared" si="639"/>
        <v>39</v>
      </c>
      <c r="AY98" s="46">
        <f t="shared" si="639"/>
        <v>463837.91999999993</v>
      </c>
      <c r="AZ98" s="46">
        <f t="shared" si="639"/>
        <v>37</v>
      </c>
      <c r="BA98" s="46">
        <f t="shared" si="639"/>
        <v>440051.36</v>
      </c>
      <c r="BB98" s="46">
        <f t="shared" si="639"/>
        <v>0</v>
      </c>
      <c r="BC98" s="46">
        <f t="shared" si="639"/>
        <v>0</v>
      </c>
      <c r="BD98" s="46">
        <f t="shared" si="639"/>
        <v>18</v>
      </c>
      <c r="BE98" s="46">
        <f t="shared" si="639"/>
        <v>214079.04</v>
      </c>
      <c r="BF98" s="46">
        <f t="shared" si="639"/>
        <v>0</v>
      </c>
      <c r="BG98" s="46">
        <f t="shared" si="639"/>
        <v>0</v>
      </c>
      <c r="BH98" s="46">
        <f t="shared" si="639"/>
        <v>3</v>
      </c>
      <c r="BI98" s="46">
        <f t="shared" si="639"/>
        <v>35679.839999999997</v>
      </c>
      <c r="BJ98" s="46">
        <f t="shared" si="639"/>
        <v>36</v>
      </c>
      <c r="BK98" s="46">
        <f t="shared" si="639"/>
        <v>428158.08</v>
      </c>
      <c r="BL98" s="46">
        <f t="shared" si="639"/>
        <v>81</v>
      </c>
      <c r="BM98" s="46">
        <f t="shared" si="639"/>
        <v>963355.67999999982</v>
      </c>
      <c r="BN98" s="46">
        <f t="shared" si="639"/>
        <v>0</v>
      </c>
      <c r="BO98" s="46">
        <f t="shared" si="639"/>
        <v>0</v>
      </c>
      <c r="BP98" s="46">
        <f t="shared" si="639"/>
        <v>0</v>
      </c>
      <c r="BQ98" s="46">
        <f t="shared" si="639"/>
        <v>0</v>
      </c>
      <c r="BR98" s="46">
        <f t="shared" si="639"/>
        <v>4</v>
      </c>
      <c r="BS98" s="46">
        <f t="shared" si="639"/>
        <v>47573.120000000003</v>
      </c>
      <c r="BT98" s="46">
        <f t="shared" si="639"/>
        <v>0</v>
      </c>
      <c r="BU98" s="46">
        <f t="shared" si="639"/>
        <v>0</v>
      </c>
      <c r="BV98" s="46">
        <f t="shared" si="639"/>
        <v>2</v>
      </c>
      <c r="BW98" s="46">
        <f t="shared" si="639"/>
        <v>23786.560000000001</v>
      </c>
      <c r="BX98" s="46">
        <f t="shared" si="639"/>
        <v>4</v>
      </c>
      <c r="BY98" s="46">
        <f t="shared" si="639"/>
        <v>47573.120000000003</v>
      </c>
      <c r="BZ98" s="46">
        <f t="shared" si="639"/>
        <v>1</v>
      </c>
      <c r="CA98" s="46">
        <f t="shared" si="639"/>
        <v>11893.28</v>
      </c>
      <c r="CB98" s="46">
        <f t="shared" si="639"/>
        <v>0</v>
      </c>
      <c r="CC98" s="46">
        <f t="shared" si="639"/>
        <v>0</v>
      </c>
      <c r="CD98" s="46">
        <f t="shared" si="639"/>
        <v>3</v>
      </c>
      <c r="CE98" s="46">
        <f t="shared" si="639"/>
        <v>35679.839999999997</v>
      </c>
      <c r="CF98" s="46">
        <f t="shared" si="639"/>
        <v>5</v>
      </c>
      <c r="CG98" s="46">
        <f t="shared" si="639"/>
        <v>59466.399999999994</v>
      </c>
      <c r="CH98" s="46">
        <f t="shared" si="639"/>
        <v>21</v>
      </c>
      <c r="CI98" s="46">
        <f t="shared" si="638"/>
        <v>299710.65600000002</v>
      </c>
      <c r="CJ98" s="46">
        <f>SUM(CJ99:CJ104)</f>
        <v>20</v>
      </c>
      <c r="CK98" s="46">
        <f>SUM(CK99:CK104)</f>
        <v>285438.71999999997</v>
      </c>
      <c r="CL98" s="46">
        <f>SUM(CL99:CL104)</f>
        <v>0</v>
      </c>
      <c r="CM98" s="46">
        <f>SUM(CM99:CM104)</f>
        <v>0</v>
      </c>
      <c r="CN98" s="46">
        <f t="shared" si="638"/>
        <v>125</v>
      </c>
      <c r="CO98" s="46">
        <f t="shared" si="638"/>
        <v>1783992</v>
      </c>
      <c r="CP98" s="47">
        <f>SUM(CP99:CP104)</f>
        <v>0</v>
      </c>
      <c r="CQ98" s="46">
        <f>SUM(CQ99:CQ104)</f>
        <v>0</v>
      </c>
      <c r="CR98" s="46">
        <f t="shared" si="638"/>
        <v>0</v>
      </c>
      <c r="CS98" s="46">
        <f t="shared" si="638"/>
        <v>0</v>
      </c>
      <c r="CT98" s="46">
        <f>SUM(CT99:CT104)</f>
        <v>15</v>
      </c>
      <c r="CU98" s="46">
        <f>SUM(CU99:CU104)</f>
        <v>214079.03999999998</v>
      </c>
      <c r="CV98" s="46">
        <f>SUM(CV99:CV104)</f>
        <v>0</v>
      </c>
      <c r="CW98" s="46">
        <f>SUM(CW99:CW104)</f>
        <v>0</v>
      </c>
      <c r="CX98" s="46">
        <f t="shared" si="638"/>
        <v>96</v>
      </c>
      <c r="CY98" s="46">
        <f t="shared" si="638"/>
        <v>1370105.8559999999</v>
      </c>
      <c r="CZ98" s="46">
        <f t="shared" si="638"/>
        <v>0</v>
      </c>
      <c r="DA98" s="46">
        <f t="shared" si="638"/>
        <v>0</v>
      </c>
      <c r="DB98" s="46">
        <f t="shared" si="638"/>
        <v>2</v>
      </c>
      <c r="DC98" s="46">
        <f t="shared" si="638"/>
        <v>46287.360000000001</v>
      </c>
      <c r="DD98" s="46">
        <f t="shared" si="638"/>
        <v>8</v>
      </c>
      <c r="DE98" s="46">
        <f t="shared" si="638"/>
        <v>114175.48800000001</v>
      </c>
      <c r="DF98" s="46">
        <f t="shared" si="638"/>
        <v>13</v>
      </c>
      <c r="DG98" s="46">
        <f t="shared" si="638"/>
        <v>185535.16800000001</v>
      </c>
      <c r="DH98" s="46">
        <f t="shared" si="638"/>
        <v>29</v>
      </c>
      <c r="DI98" s="46">
        <f t="shared" si="638"/>
        <v>413886.14399999997</v>
      </c>
      <c r="DJ98" s="46">
        <f t="shared" si="638"/>
        <v>9</v>
      </c>
      <c r="DK98" s="46">
        <f t="shared" si="638"/>
        <v>128447.424</v>
      </c>
      <c r="DL98" s="46">
        <f t="shared" ref="DL98:EI98" si="640">SUM(DL99:DL104)</f>
        <v>0</v>
      </c>
      <c r="DM98" s="46">
        <f t="shared" si="640"/>
        <v>0</v>
      </c>
      <c r="DN98" s="47">
        <f t="shared" si="640"/>
        <v>0</v>
      </c>
      <c r="DO98" s="46">
        <f t="shared" si="640"/>
        <v>0</v>
      </c>
      <c r="DP98" s="46">
        <f t="shared" si="640"/>
        <v>0</v>
      </c>
      <c r="DQ98" s="46">
        <f t="shared" si="640"/>
        <v>0</v>
      </c>
      <c r="DR98" s="46">
        <f t="shared" si="640"/>
        <v>0</v>
      </c>
      <c r="DS98" s="46">
        <f t="shared" si="640"/>
        <v>0</v>
      </c>
      <c r="DT98" s="46">
        <f t="shared" si="640"/>
        <v>4</v>
      </c>
      <c r="DU98" s="46">
        <f t="shared" si="640"/>
        <v>87330.656000000003</v>
      </c>
      <c r="DV98" s="46">
        <f t="shared" si="640"/>
        <v>0</v>
      </c>
      <c r="DW98" s="46">
        <f t="shared" si="640"/>
        <v>0</v>
      </c>
      <c r="DX98" s="46">
        <f t="shared" si="640"/>
        <v>0</v>
      </c>
      <c r="DY98" s="46">
        <f t="shared" si="640"/>
        <v>0</v>
      </c>
      <c r="DZ98" s="46">
        <f t="shared" si="640"/>
        <v>0</v>
      </c>
      <c r="EA98" s="46">
        <f t="shared" si="640"/>
        <v>0</v>
      </c>
      <c r="EB98" s="46">
        <f t="shared" si="640"/>
        <v>0</v>
      </c>
      <c r="EC98" s="46">
        <f t="shared" si="640"/>
        <v>0</v>
      </c>
      <c r="ED98" s="46">
        <f t="shared" si="640"/>
        <v>0</v>
      </c>
      <c r="EE98" s="46">
        <f t="shared" si="640"/>
        <v>0</v>
      </c>
      <c r="EF98" s="46">
        <f t="shared" si="640"/>
        <v>0</v>
      </c>
      <c r="EG98" s="46">
        <f t="shared" si="640"/>
        <v>0</v>
      </c>
      <c r="EH98" s="46">
        <f t="shared" si="640"/>
        <v>882</v>
      </c>
      <c r="EI98" s="46">
        <f t="shared" si="640"/>
        <v>12092278.911999997</v>
      </c>
    </row>
    <row r="99" spans="1:142" s="84" customFormat="1" x14ac:dyDescent="0.25">
      <c r="A99" s="55"/>
      <c r="B99" s="57">
        <v>64</v>
      </c>
      <c r="C99" s="22" t="s">
        <v>241</v>
      </c>
      <c r="D99" s="21">
        <v>11480</v>
      </c>
      <c r="E99" s="7">
        <v>0.74</v>
      </c>
      <c r="F99" s="58">
        <v>1</v>
      </c>
      <c r="G99" s="58"/>
      <c r="H99" s="21">
        <v>1.4</v>
      </c>
      <c r="I99" s="21">
        <v>1.68</v>
      </c>
      <c r="J99" s="21">
        <v>2.23</v>
      </c>
      <c r="K99" s="21">
        <v>2.57</v>
      </c>
      <c r="L99" s="8">
        <v>15</v>
      </c>
      <c r="M99" s="8">
        <f t="shared" si="635"/>
        <v>178399.19999999998</v>
      </c>
      <c r="N99" s="8"/>
      <c r="O99" s="8">
        <f t="shared" ref="O99:O104" si="641">N99*D99*E99*F99*H99*$O$9</f>
        <v>0</v>
      </c>
      <c r="P99" s="9"/>
      <c r="Q99" s="8">
        <f t="shared" ref="Q99:Q104" si="642">P99*D99*E99*F99*H99*$Q$9</f>
        <v>0</v>
      </c>
      <c r="R99" s="8"/>
      <c r="S99" s="8">
        <f t="shared" ref="S99:S104" si="643">SUM(R99*D99*E99*F99*H99*$S$9)</f>
        <v>0</v>
      </c>
      <c r="T99" s="8"/>
      <c r="U99" s="8">
        <f t="shared" ref="U99:U104" si="644">SUM(T99*D99*E99*F99*H99*$U$9)</f>
        <v>0</v>
      </c>
      <c r="V99" s="8"/>
      <c r="W99" s="8">
        <f t="shared" si="636"/>
        <v>0</v>
      </c>
      <c r="X99" s="8">
        <v>95</v>
      </c>
      <c r="Y99" s="8">
        <f t="shared" ref="Y99:Y104" si="645">SUM(X99*D99*E99*F99*H99*$Y$9)</f>
        <v>1129861.5999999999</v>
      </c>
      <c r="Z99" s="8">
        <v>12</v>
      </c>
      <c r="AA99" s="8">
        <f t="shared" ref="AA99:AA104" si="646">SUM(Z99*D99*E99*F99*H99*$AA$9)</f>
        <v>142719.35999999999</v>
      </c>
      <c r="AB99" s="8"/>
      <c r="AC99" s="8">
        <f t="shared" ref="AC99:AC104" si="647">SUM(AB99*D99*E99*F99*I99*$AC$9)</f>
        <v>0</v>
      </c>
      <c r="AD99" s="9">
        <v>25</v>
      </c>
      <c r="AE99" s="8">
        <f t="shared" ref="AE99:AE104" si="648">SUM(AD99*D99*E99*F99*I99*$AE$9)</f>
        <v>356798.39999999997</v>
      </c>
      <c r="AF99" s="8">
        <v>10</v>
      </c>
      <c r="AG99" s="8">
        <f t="shared" ref="AG99:AG104" si="649">SUM(AF99*D99*E99*F99*H99*$AG$9)</f>
        <v>118932.79999999999</v>
      </c>
      <c r="AH99" s="8"/>
      <c r="AI99" s="8">
        <f t="shared" ref="AI99:AI104" si="650">SUM(AH99*D99*E99*F99*H99*$AI$9)</f>
        <v>0</v>
      </c>
      <c r="AJ99" s="8"/>
      <c r="AK99" s="8">
        <f t="shared" ref="AK99:AK104" si="651">SUM(AJ99*D99*E99*F99*H99*$AK$9)</f>
        <v>0</v>
      </c>
      <c r="AL99" s="6"/>
      <c r="AM99" s="8">
        <f t="shared" ref="AM99:AM104" si="652">SUM(AL99*D99*E99*F99*H99*$AM$9)</f>
        <v>0</v>
      </c>
      <c r="AN99" s="8"/>
      <c r="AO99" s="8">
        <f t="shared" ref="AO99:AO104" si="653">SUM(D99*E99*F99*H99*AN99*$AO$9)</f>
        <v>0</v>
      </c>
      <c r="AP99" s="8"/>
      <c r="AQ99" s="8">
        <f t="shared" ref="AQ99:AQ104" si="654">SUM(AP99*D99*E99*F99*H99*$AQ$9)</f>
        <v>0</v>
      </c>
      <c r="AR99" s="8"/>
      <c r="AS99" s="8">
        <f t="shared" ref="AS99:AS104" si="655">SUM(AR99*D99*E99*F99*H99*$AS$9)</f>
        <v>0</v>
      </c>
      <c r="AT99" s="8">
        <v>5</v>
      </c>
      <c r="AU99" s="8">
        <f t="shared" ref="AU99:AU104" si="656">SUM(AT99*D99*E99*F99*H99*$AU$9)</f>
        <v>59466.399999999994</v>
      </c>
      <c r="AV99" s="8">
        <v>85</v>
      </c>
      <c r="AW99" s="8">
        <f t="shared" ref="AW99:AW104" si="657">SUM(AV99*D99*E99*F99*H99*$AW$9)</f>
        <v>1010928.7999999999</v>
      </c>
      <c r="AX99" s="9">
        <v>39</v>
      </c>
      <c r="AY99" s="8">
        <f t="shared" ref="AY99:AY104" si="658">SUM(AX99*D99*E99*F99*H99*$AY$9)</f>
        <v>463837.91999999993</v>
      </c>
      <c r="AZ99" s="8">
        <v>37</v>
      </c>
      <c r="BA99" s="8">
        <f t="shared" ref="BA99:BA104" si="659">SUM(AZ99*D99*E99*F99*H99*$BA$9)</f>
        <v>440051.36</v>
      </c>
      <c r="BB99" s="8"/>
      <c r="BC99" s="8">
        <f t="shared" ref="BC99:BC104" si="660">SUM(BB99*D99*E99*F99*H99*$BC$9)</f>
        <v>0</v>
      </c>
      <c r="BD99" s="8">
        <v>18</v>
      </c>
      <c r="BE99" s="8">
        <f t="shared" ref="BE99:BE104" si="661">BD99*D99*E99*F99*H99*$BE$9</f>
        <v>214079.04</v>
      </c>
      <c r="BF99" s="8"/>
      <c r="BG99" s="8">
        <f t="shared" ref="BG99:BG104" si="662">BF99*D99*E99*F99*H99*$BG$9</f>
        <v>0</v>
      </c>
      <c r="BH99" s="8">
        <v>3</v>
      </c>
      <c r="BI99" s="8">
        <f t="shared" ref="BI99:BI104" si="663">BH99*D99*E99*F99*H99*$BI$9</f>
        <v>35679.839999999997</v>
      </c>
      <c r="BJ99" s="8">
        <v>36</v>
      </c>
      <c r="BK99" s="8">
        <f t="shared" ref="BK99:BK104" si="664">SUM(BJ99*D99*E99*F99*H99*$BK$9)</f>
        <v>428158.08</v>
      </c>
      <c r="BL99" s="8">
        <v>81</v>
      </c>
      <c r="BM99" s="8">
        <f t="shared" ref="BM99:BM104" si="665">SUM(BL99*D99*E99*F99*H99*$BM$9)</f>
        <v>963355.67999999982</v>
      </c>
      <c r="BN99" s="8"/>
      <c r="BO99" s="8">
        <f t="shared" ref="BO99:BO104" si="666">SUM(BN99*D99*E99*F99*H99*$BO$9)</f>
        <v>0</v>
      </c>
      <c r="BP99" s="8"/>
      <c r="BQ99" s="8">
        <f t="shared" ref="BQ99:BQ104" si="667">SUM(BP99*D99*E99*F99*H99*$BQ$9)</f>
        <v>0</v>
      </c>
      <c r="BR99" s="8">
        <v>4</v>
      </c>
      <c r="BS99" s="8">
        <f t="shared" ref="BS99:BS104" si="668">SUM(BR99*D99*E99*F99*H99*$BS$9)</f>
        <v>47573.120000000003</v>
      </c>
      <c r="BT99" s="8"/>
      <c r="BU99" s="8">
        <f t="shared" ref="BU99:BU104" si="669">BT99*D99*E99*F99*H99*$BU$9</f>
        <v>0</v>
      </c>
      <c r="BV99" s="8">
        <v>2</v>
      </c>
      <c r="BW99" s="8">
        <f t="shared" ref="BW99:BW104" si="670">SUM(BV99*D99*E99*F99*H99*$BW$9)</f>
        <v>23786.560000000001</v>
      </c>
      <c r="BX99" s="8">
        <v>4</v>
      </c>
      <c r="BY99" s="8">
        <f t="shared" ref="BY99:BY104" si="671">SUM(BX99*D99*E99*F99*H99*$BY$9)</f>
        <v>47573.120000000003</v>
      </c>
      <c r="BZ99" s="8">
        <v>1</v>
      </c>
      <c r="CA99" s="8">
        <f t="shared" ref="CA99:CA104" si="672">SUM(BZ99*D99*E99*F99*H99*$CA$9)</f>
        <v>11893.28</v>
      </c>
      <c r="CB99" s="8"/>
      <c r="CC99" s="8">
        <f t="shared" ref="CC99:CC104" si="673">SUM(CB99*D99*E99*F99*H99*$CC$9)</f>
        <v>0</v>
      </c>
      <c r="CD99" s="8">
        <v>3</v>
      </c>
      <c r="CE99" s="8">
        <f t="shared" ref="CE99:CE104" si="674">CD99*D99*E99*F99*H99*$CE$9</f>
        <v>35679.839999999997</v>
      </c>
      <c r="CF99" s="8">
        <v>5</v>
      </c>
      <c r="CG99" s="8">
        <f t="shared" ref="CG99:CG104" si="675">SUM(CF99*D99*E99*F99*H99*$CG$9)</f>
        <v>59466.399999999994</v>
      </c>
      <c r="CH99" s="8">
        <v>21</v>
      </c>
      <c r="CI99" s="8">
        <f t="shared" ref="CI99:CI104" si="676">SUM(CH99*D99*E99*F99*I99*$CI$9)</f>
        <v>299710.65600000002</v>
      </c>
      <c r="CJ99" s="8">
        <v>20</v>
      </c>
      <c r="CK99" s="8">
        <f t="shared" ref="CK99:CK104" si="677">SUM(CJ99*D99*E99*F99*I99*$CK$9)</f>
        <v>285438.71999999997</v>
      </c>
      <c r="CL99" s="8"/>
      <c r="CM99" s="8">
        <f t="shared" ref="CM99:CM104" si="678">SUM(CL99*D99*E99*F99*I99*$CM$9)</f>
        <v>0</v>
      </c>
      <c r="CN99" s="8">
        <v>125</v>
      </c>
      <c r="CO99" s="8">
        <f t="shared" ref="CO99:CO104" si="679">SUM(CN99*D99*E99*F99*I99*$CO$9)</f>
        <v>1783992</v>
      </c>
      <c r="CP99" s="9"/>
      <c r="CQ99" s="8">
        <f t="shared" ref="CQ99:CQ104" si="680">SUM(CP99*D99*E99*F99*I99*$CQ$9)</f>
        <v>0</v>
      </c>
      <c r="CR99" s="8"/>
      <c r="CS99" s="8">
        <f t="shared" ref="CS99:CS104" si="681">SUM(CR99*D99*E99*F99*I99*$CS$9)</f>
        <v>0</v>
      </c>
      <c r="CT99" s="8">
        <v>15</v>
      </c>
      <c r="CU99" s="8">
        <f t="shared" ref="CU99:CU104" si="682">SUM(CT99*D99*E99*F99*I99*$CU$9)</f>
        <v>214079.03999999998</v>
      </c>
      <c r="CV99" s="8"/>
      <c r="CW99" s="8">
        <f t="shared" ref="CW99:CW104" si="683">SUM(CV99*D99*E99*F99*I99*$CW$9)</f>
        <v>0</v>
      </c>
      <c r="CX99" s="8">
        <v>96</v>
      </c>
      <c r="CY99" s="8">
        <f t="shared" ref="CY99:CY104" si="684">SUM(CX99*D99*E99*F99*I99*$CY$9)</f>
        <v>1370105.8559999999</v>
      </c>
      <c r="CZ99" s="8"/>
      <c r="DA99" s="8">
        <f t="shared" ref="DA99:DA104" si="685">SUM(CZ99*D99*E99*F99*I99*$DA$9)</f>
        <v>0</v>
      </c>
      <c r="DB99" s="8">
        <v>1</v>
      </c>
      <c r="DC99" s="8">
        <f t="shared" ref="DC99:DC104" si="686">SUM(DB99*D99*E99*F99*I99*$DC$9)</f>
        <v>14271.936000000002</v>
      </c>
      <c r="DD99" s="8">
        <v>8</v>
      </c>
      <c r="DE99" s="8">
        <f t="shared" ref="DE99:DE104" si="687">SUM(DD99*D99*E99*F99*I99*$DE$9)</f>
        <v>114175.48800000001</v>
      </c>
      <c r="DF99" s="8">
        <v>13</v>
      </c>
      <c r="DG99" s="8">
        <f t="shared" ref="DG99:DG104" si="688">SUM(DF99*D99*E99*F99*I99*$DG$9)</f>
        <v>185535.16800000001</v>
      </c>
      <c r="DH99" s="8">
        <v>29</v>
      </c>
      <c r="DI99" s="8">
        <f t="shared" ref="DI99:DI104" si="689">SUM(DH99*D99*E99*F99*I99*$DI$9)</f>
        <v>413886.14399999997</v>
      </c>
      <c r="DJ99" s="8">
        <v>9</v>
      </c>
      <c r="DK99" s="8">
        <f t="shared" ref="DK99:DK104" si="690">SUM(DJ99*D99*E99*F99*I99*$DK$9)</f>
        <v>128447.424</v>
      </c>
      <c r="DL99" s="8"/>
      <c r="DM99" s="8">
        <f t="shared" ref="DM99:DM104" si="691">DL99*D99*E99*F99*I99*$DM$9</f>
        <v>0</v>
      </c>
      <c r="DN99" s="9"/>
      <c r="DO99" s="8">
        <f t="shared" ref="DO99:DO104" si="692">SUM(DN99*D99*E99*F99*I99*$DO$9)</f>
        <v>0</v>
      </c>
      <c r="DP99" s="8"/>
      <c r="DQ99" s="8">
        <f t="shared" ref="DQ99:DQ104" si="693">SUM(DP99*D99*E99*F99*I99*$DQ$9)</f>
        <v>0</v>
      </c>
      <c r="DR99" s="8"/>
      <c r="DS99" s="8">
        <f t="shared" ref="DS99:DS104" si="694">SUM(DR99*D99*E99*F99*J99*$DS$9)</f>
        <v>0</v>
      </c>
      <c r="DT99" s="10">
        <v>4</v>
      </c>
      <c r="DU99" s="8">
        <f t="shared" ref="DU99:DU104" si="695">SUM(DT99*D99*E99*F99*K99*$DU$9)</f>
        <v>87330.656000000003</v>
      </c>
      <c r="DV99" s="8"/>
      <c r="DW99" s="8">
        <f t="shared" ref="DW99:DW104" si="696">SUM(DV99*D99*E99*F99*H99*$DW$9)</f>
        <v>0</v>
      </c>
      <c r="DX99" s="8"/>
      <c r="DY99" s="8">
        <f t="shared" ref="DY99:DY104" si="697">SUM(DX99*D99*E99*F99*H99*$DY$9)</f>
        <v>0</v>
      </c>
      <c r="DZ99" s="8"/>
      <c r="EA99" s="8">
        <f t="shared" ref="EA99:EA104" si="698">SUM(DZ99*D99*E99*F99*H99*$EA$9)</f>
        <v>0</v>
      </c>
      <c r="EB99" s="8"/>
      <c r="EC99" s="8">
        <f t="shared" ref="EC99:EC104" si="699">SUM(EB99*D99*E99*F99*H99*$EC$9)</f>
        <v>0</v>
      </c>
      <c r="ED99" s="8"/>
      <c r="EE99" s="8">
        <f t="shared" si="570"/>
        <v>0</v>
      </c>
      <c r="EF99" s="9"/>
      <c r="EG99" s="8">
        <f t="shared" si="571"/>
        <v>0</v>
      </c>
      <c r="EH99" s="11">
        <f t="shared" si="572"/>
        <v>821</v>
      </c>
      <c r="EI99" s="11">
        <f t="shared" si="572"/>
        <v>10665213.887999997</v>
      </c>
      <c r="EJ99" s="84">
        <f t="shared" si="637"/>
        <v>821</v>
      </c>
    </row>
    <row r="100" spans="1:142" s="84" customFormat="1" ht="45" x14ac:dyDescent="0.25">
      <c r="A100" s="55"/>
      <c r="B100" s="57">
        <v>65</v>
      </c>
      <c r="C100" s="22" t="s">
        <v>242</v>
      </c>
      <c r="D100" s="21">
        <v>11480</v>
      </c>
      <c r="E100" s="7">
        <v>1.1200000000000001</v>
      </c>
      <c r="F100" s="58">
        <v>1</v>
      </c>
      <c r="G100" s="58"/>
      <c r="H100" s="21">
        <v>1.4</v>
      </c>
      <c r="I100" s="21">
        <v>1.68</v>
      </c>
      <c r="J100" s="21">
        <v>2.23</v>
      </c>
      <c r="K100" s="21">
        <v>2.57</v>
      </c>
      <c r="L100" s="8"/>
      <c r="M100" s="8">
        <f t="shared" si="635"/>
        <v>0</v>
      </c>
      <c r="N100" s="8"/>
      <c r="O100" s="8">
        <f t="shared" si="641"/>
        <v>0</v>
      </c>
      <c r="P100" s="9"/>
      <c r="Q100" s="8">
        <f t="shared" si="642"/>
        <v>0</v>
      </c>
      <c r="R100" s="8"/>
      <c r="S100" s="8">
        <f t="shared" si="643"/>
        <v>0</v>
      </c>
      <c r="T100" s="8"/>
      <c r="U100" s="8">
        <f t="shared" si="644"/>
        <v>0</v>
      </c>
      <c r="V100" s="8"/>
      <c r="W100" s="8">
        <f t="shared" si="636"/>
        <v>0</v>
      </c>
      <c r="X100" s="8"/>
      <c r="Y100" s="8">
        <f t="shared" si="645"/>
        <v>0</v>
      </c>
      <c r="Z100" s="8"/>
      <c r="AA100" s="8">
        <f t="shared" si="646"/>
        <v>0</v>
      </c>
      <c r="AB100" s="8"/>
      <c r="AC100" s="8">
        <f t="shared" si="647"/>
        <v>0</v>
      </c>
      <c r="AD100" s="9"/>
      <c r="AE100" s="8">
        <f t="shared" si="648"/>
        <v>0</v>
      </c>
      <c r="AF100" s="8">
        <v>20</v>
      </c>
      <c r="AG100" s="8">
        <f t="shared" si="649"/>
        <v>360012.80000000005</v>
      </c>
      <c r="AH100" s="8"/>
      <c r="AI100" s="8">
        <f t="shared" si="650"/>
        <v>0</v>
      </c>
      <c r="AJ100" s="8"/>
      <c r="AK100" s="8">
        <f t="shared" si="651"/>
        <v>0</v>
      </c>
      <c r="AL100" s="6"/>
      <c r="AM100" s="8">
        <f t="shared" si="652"/>
        <v>0</v>
      </c>
      <c r="AN100" s="8"/>
      <c r="AO100" s="8">
        <f t="shared" si="653"/>
        <v>0</v>
      </c>
      <c r="AP100" s="8"/>
      <c r="AQ100" s="8">
        <f t="shared" si="654"/>
        <v>0</v>
      </c>
      <c r="AR100" s="8"/>
      <c r="AS100" s="8">
        <f t="shared" si="655"/>
        <v>0</v>
      </c>
      <c r="AT100" s="8">
        <v>10</v>
      </c>
      <c r="AU100" s="8">
        <f t="shared" si="656"/>
        <v>180006.40000000002</v>
      </c>
      <c r="AV100" s="8"/>
      <c r="AW100" s="8">
        <f t="shared" si="657"/>
        <v>0</v>
      </c>
      <c r="AX100" s="8"/>
      <c r="AY100" s="8">
        <f t="shared" si="658"/>
        <v>0</v>
      </c>
      <c r="AZ100" s="8"/>
      <c r="BA100" s="8">
        <f t="shared" si="659"/>
        <v>0</v>
      </c>
      <c r="BB100" s="8"/>
      <c r="BC100" s="8">
        <f t="shared" si="660"/>
        <v>0</v>
      </c>
      <c r="BD100" s="8"/>
      <c r="BE100" s="8">
        <f t="shared" si="661"/>
        <v>0</v>
      </c>
      <c r="BF100" s="8"/>
      <c r="BG100" s="8">
        <f t="shared" si="662"/>
        <v>0</v>
      </c>
      <c r="BH100" s="8"/>
      <c r="BI100" s="8">
        <f t="shared" si="663"/>
        <v>0</v>
      </c>
      <c r="BJ100" s="8"/>
      <c r="BK100" s="8">
        <f t="shared" si="664"/>
        <v>0</v>
      </c>
      <c r="BL100" s="8"/>
      <c r="BM100" s="8">
        <f t="shared" si="665"/>
        <v>0</v>
      </c>
      <c r="BN100" s="8"/>
      <c r="BO100" s="8">
        <f t="shared" si="666"/>
        <v>0</v>
      </c>
      <c r="BP100" s="8"/>
      <c r="BQ100" s="8">
        <f t="shared" si="667"/>
        <v>0</v>
      </c>
      <c r="BR100" s="8"/>
      <c r="BS100" s="8">
        <f t="shared" si="668"/>
        <v>0</v>
      </c>
      <c r="BT100" s="8"/>
      <c r="BU100" s="8">
        <f t="shared" si="669"/>
        <v>0</v>
      </c>
      <c r="BV100" s="8"/>
      <c r="BW100" s="8">
        <f t="shared" si="670"/>
        <v>0</v>
      </c>
      <c r="BX100" s="8"/>
      <c r="BY100" s="8">
        <f t="shared" si="671"/>
        <v>0</v>
      </c>
      <c r="BZ100" s="8"/>
      <c r="CA100" s="8">
        <f t="shared" si="672"/>
        <v>0</v>
      </c>
      <c r="CB100" s="8"/>
      <c r="CC100" s="8">
        <f t="shared" si="673"/>
        <v>0</v>
      </c>
      <c r="CD100" s="8"/>
      <c r="CE100" s="8">
        <f t="shared" si="674"/>
        <v>0</v>
      </c>
      <c r="CF100" s="8"/>
      <c r="CG100" s="8">
        <f t="shared" si="675"/>
        <v>0</v>
      </c>
      <c r="CH100" s="8"/>
      <c r="CI100" s="8">
        <f t="shared" si="676"/>
        <v>0</v>
      </c>
      <c r="CJ100" s="8"/>
      <c r="CK100" s="8">
        <f t="shared" si="677"/>
        <v>0</v>
      </c>
      <c r="CL100" s="8"/>
      <c r="CM100" s="8">
        <f t="shared" si="678"/>
        <v>0</v>
      </c>
      <c r="CN100" s="8"/>
      <c r="CO100" s="8">
        <f t="shared" si="679"/>
        <v>0</v>
      </c>
      <c r="CP100" s="9"/>
      <c r="CQ100" s="8">
        <f t="shared" si="680"/>
        <v>0</v>
      </c>
      <c r="CR100" s="8"/>
      <c r="CS100" s="8">
        <f t="shared" si="681"/>
        <v>0</v>
      </c>
      <c r="CT100" s="8"/>
      <c r="CU100" s="8">
        <f t="shared" si="682"/>
        <v>0</v>
      </c>
      <c r="CV100" s="8"/>
      <c r="CW100" s="8">
        <f t="shared" si="683"/>
        <v>0</v>
      </c>
      <c r="CX100" s="8"/>
      <c r="CY100" s="8">
        <f t="shared" si="684"/>
        <v>0</v>
      </c>
      <c r="CZ100" s="8"/>
      <c r="DA100" s="8">
        <f t="shared" si="685"/>
        <v>0</v>
      </c>
      <c r="DB100" s="8"/>
      <c r="DC100" s="8">
        <f t="shared" si="686"/>
        <v>0</v>
      </c>
      <c r="DD100" s="8"/>
      <c r="DE100" s="8">
        <f t="shared" si="687"/>
        <v>0</v>
      </c>
      <c r="DF100" s="8"/>
      <c r="DG100" s="8">
        <f t="shared" si="688"/>
        <v>0</v>
      </c>
      <c r="DH100" s="8"/>
      <c r="DI100" s="8">
        <f t="shared" si="689"/>
        <v>0</v>
      </c>
      <c r="DJ100" s="8"/>
      <c r="DK100" s="8">
        <f t="shared" si="690"/>
        <v>0</v>
      </c>
      <c r="DL100" s="8"/>
      <c r="DM100" s="8">
        <f t="shared" si="691"/>
        <v>0</v>
      </c>
      <c r="DN100" s="9"/>
      <c r="DO100" s="8">
        <f t="shared" si="692"/>
        <v>0</v>
      </c>
      <c r="DP100" s="8"/>
      <c r="DQ100" s="8">
        <f t="shared" si="693"/>
        <v>0</v>
      </c>
      <c r="DR100" s="8"/>
      <c r="DS100" s="8">
        <f t="shared" si="694"/>
        <v>0</v>
      </c>
      <c r="DT100" s="10"/>
      <c r="DU100" s="8">
        <f t="shared" si="695"/>
        <v>0</v>
      </c>
      <c r="DV100" s="8"/>
      <c r="DW100" s="8">
        <f t="shared" si="696"/>
        <v>0</v>
      </c>
      <c r="DX100" s="8"/>
      <c r="DY100" s="8">
        <f t="shared" si="697"/>
        <v>0</v>
      </c>
      <c r="DZ100" s="8"/>
      <c r="EA100" s="8">
        <f t="shared" si="698"/>
        <v>0</v>
      </c>
      <c r="EB100" s="8"/>
      <c r="EC100" s="8">
        <f t="shared" si="699"/>
        <v>0</v>
      </c>
      <c r="ED100" s="8"/>
      <c r="EE100" s="8">
        <f t="shared" si="570"/>
        <v>0</v>
      </c>
      <c r="EF100" s="9"/>
      <c r="EG100" s="8">
        <f t="shared" si="571"/>
        <v>0</v>
      </c>
      <c r="EH100" s="11">
        <f t="shared" si="572"/>
        <v>30</v>
      </c>
      <c r="EI100" s="11">
        <f t="shared" si="572"/>
        <v>540019.20000000007</v>
      </c>
      <c r="EJ100" s="84">
        <f t="shared" si="637"/>
        <v>30</v>
      </c>
    </row>
    <row r="101" spans="1:142" s="86" customFormat="1" ht="45" x14ac:dyDescent="0.25">
      <c r="A101" s="55"/>
      <c r="B101" s="57">
        <v>66</v>
      </c>
      <c r="C101" s="22" t="s">
        <v>243</v>
      </c>
      <c r="D101" s="21">
        <v>11480</v>
      </c>
      <c r="E101" s="7">
        <v>1.66</v>
      </c>
      <c r="F101" s="58">
        <v>1</v>
      </c>
      <c r="G101" s="58"/>
      <c r="H101" s="21">
        <v>1.4</v>
      </c>
      <c r="I101" s="21">
        <v>1.68</v>
      </c>
      <c r="J101" s="21">
        <v>2.23</v>
      </c>
      <c r="K101" s="21">
        <v>2.57</v>
      </c>
      <c r="L101" s="8"/>
      <c r="M101" s="8">
        <f t="shared" si="635"/>
        <v>0</v>
      </c>
      <c r="N101" s="8"/>
      <c r="O101" s="8">
        <f t="shared" si="641"/>
        <v>0</v>
      </c>
      <c r="P101" s="9"/>
      <c r="Q101" s="8">
        <f t="shared" si="642"/>
        <v>0</v>
      </c>
      <c r="R101" s="8"/>
      <c r="S101" s="8">
        <f t="shared" si="643"/>
        <v>0</v>
      </c>
      <c r="T101" s="8"/>
      <c r="U101" s="8">
        <f t="shared" si="644"/>
        <v>0</v>
      </c>
      <c r="V101" s="8"/>
      <c r="W101" s="8">
        <f t="shared" si="636"/>
        <v>0</v>
      </c>
      <c r="X101" s="8"/>
      <c r="Y101" s="8">
        <f t="shared" si="645"/>
        <v>0</v>
      </c>
      <c r="Z101" s="8"/>
      <c r="AA101" s="8">
        <f t="shared" si="646"/>
        <v>0</v>
      </c>
      <c r="AB101" s="8"/>
      <c r="AC101" s="8">
        <f t="shared" si="647"/>
        <v>0</v>
      </c>
      <c r="AD101" s="9"/>
      <c r="AE101" s="8">
        <f t="shared" si="648"/>
        <v>0</v>
      </c>
      <c r="AF101" s="8">
        <v>20</v>
      </c>
      <c r="AG101" s="8">
        <f t="shared" si="649"/>
        <v>533590.4</v>
      </c>
      <c r="AH101" s="8"/>
      <c r="AI101" s="8">
        <f t="shared" si="650"/>
        <v>0</v>
      </c>
      <c r="AJ101" s="8"/>
      <c r="AK101" s="8">
        <f t="shared" si="651"/>
        <v>0</v>
      </c>
      <c r="AL101" s="6"/>
      <c r="AM101" s="8">
        <f t="shared" si="652"/>
        <v>0</v>
      </c>
      <c r="AN101" s="8"/>
      <c r="AO101" s="8">
        <f t="shared" si="653"/>
        <v>0</v>
      </c>
      <c r="AP101" s="8"/>
      <c r="AQ101" s="8">
        <f t="shared" si="654"/>
        <v>0</v>
      </c>
      <c r="AR101" s="8"/>
      <c r="AS101" s="8">
        <f t="shared" si="655"/>
        <v>0</v>
      </c>
      <c r="AT101" s="8"/>
      <c r="AU101" s="8">
        <f t="shared" si="656"/>
        <v>0</v>
      </c>
      <c r="AV101" s="8"/>
      <c r="AW101" s="8">
        <f t="shared" si="657"/>
        <v>0</v>
      </c>
      <c r="AX101" s="8"/>
      <c r="AY101" s="8">
        <f t="shared" si="658"/>
        <v>0</v>
      </c>
      <c r="AZ101" s="8"/>
      <c r="BA101" s="8">
        <f t="shared" si="659"/>
        <v>0</v>
      </c>
      <c r="BB101" s="8"/>
      <c r="BC101" s="8">
        <f t="shared" si="660"/>
        <v>0</v>
      </c>
      <c r="BD101" s="8"/>
      <c r="BE101" s="8">
        <f t="shared" si="661"/>
        <v>0</v>
      </c>
      <c r="BF101" s="8"/>
      <c r="BG101" s="8">
        <f t="shared" si="662"/>
        <v>0</v>
      </c>
      <c r="BH101" s="8"/>
      <c r="BI101" s="8">
        <f t="shared" si="663"/>
        <v>0</v>
      </c>
      <c r="BJ101" s="8"/>
      <c r="BK101" s="8">
        <f t="shared" si="664"/>
        <v>0</v>
      </c>
      <c r="BL101" s="8"/>
      <c r="BM101" s="8">
        <f t="shared" si="665"/>
        <v>0</v>
      </c>
      <c r="BN101" s="8"/>
      <c r="BO101" s="8">
        <f t="shared" si="666"/>
        <v>0</v>
      </c>
      <c r="BP101" s="8"/>
      <c r="BQ101" s="8">
        <f t="shared" si="667"/>
        <v>0</v>
      </c>
      <c r="BR101" s="8"/>
      <c r="BS101" s="8">
        <f t="shared" si="668"/>
        <v>0</v>
      </c>
      <c r="BT101" s="8"/>
      <c r="BU101" s="8">
        <f t="shared" si="669"/>
        <v>0</v>
      </c>
      <c r="BV101" s="8"/>
      <c r="BW101" s="8">
        <f t="shared" si="670"/>
        <v>0</v>
      </c>
      <c r="BX101" s="8"/>
      <c r="BY101" s="8">
        <f t="shared" si="671"/>
        <v>0</v>
      </c>
      <c r="BZ101" s="8"/>
      <c r="CA101" s="8">
        <f t="shared" si="672"/>
        <v>0</v>
      </c>
      <c r="CB101" s="8"/>
      <c r="CC101" s="8">
        <f t="shared" si="673"/>
        <v>0</v>
      </c>
      <c r="CD101" s="8"/>
      <c r="CE101" s="8">
        <f t="shared" si="674"/>
        <v>0</v>
      </c>
      <c r="CF101" s="8"/>
      <c r="CG101" s="8">
        <f t="shared" si="675"/>
        <v>0</v>
      </c>
      <c r="CH101" s="8"/>
      <c r="CI101" s="8">
        <f t="shared" si="676"/>
        <v>0</v>
      </c>
      <c r="CJ101" s="8"/>
      <c r="CK101" s="8">
        <f t="shared" si="677"/>
        <v>0</v>
      </c>
      <c r="CL101" s="8"/>
      <c r="CM101" s="8">
        <f t="shared" si="678"/>
        <v>0</v>
      </c>
      <c r="CN101" s="8"/>
      <c r="CO101" s="8">
        <f t="shared" si="679"/>
        <v>0</v>
      </c>
      <c r="CP101" s="9"/>
      <c r="CQ101" s="8">
        <f t="shared" si="680"/>
        <v>0</v>
      </c>
      <c r="CR101" s="8"/>
      <c r="CS101" s="8">
        <f t="shared" si="681"/>
        <v>0</v>
      </c>
      <c r="CT101" s="8"/>
      <c r="CU101" s="8">
        <f t="shared" si="682"/>
        <v>0</v>
      </c>
      <c r="CV101" s="8"/>
      <c r="CW101" s="8">
        <f t="shared" si="683"/>
        <v>0</v>
      </c>
      <c r="CX101" s="8"/>
      <c r="CY101" s="8">
        <f t="shared" si="684"/>
        <v>0</v>
      </c>
      <c r="CZ101" s="8"/>
      <c r="DA101" s="8">
        <f t="shared" si="685"/>
        <v>0</v>
      </c>
      <c r="DB101" s="8">
        <v>1</v>
      </c>
      <c r="DC101" s="8">
        <f t="shared" si="686"/>
        <v>32015.423999999999</v>
      </c>
      <c r="DD101" s="8"/>
      <c r="DE101" s="8">
        <f t="shared" si="687"/>
        <v>0</v>
      </c>
      <c r="DF101" s="8"/>
      <c r="DG101" s="8">
        <f t="shared" si="688"/>
        <v>0</v>
      </c>
      <c r="DH101" s="8"/>
      <c r="DI101" s="8">
        <f t="shared" si="689"/>
        <v>0</v>
      </c>
      <c r="DJ101" s="8"/>
      <c r="DK101" s="8">
        <f t="shared" si="690"/>
        <v>0</v>
      </c>
      <c r="DL101" s="8"/>
      <c r="DM101" s="8">
        <f t="shared" si="691"/>
        <v>0</v>
      </c>
      <c r="DN101" s="9"/>
      <c r="DO101" s="8">
        <f t="shared" si="692"/>
        <v>0</v>
      </c>
      <c r="DP101" s="8"/>
      <c r="DQ101" s="8">
        <f t="shared" si="693"/>
        <v>0</v>
      </c>
      <c r="DR101" s="8"/>
      <c r="DS101" s="8">
        <f t="shared" si="694"/>
        <v>0</v>
      </c>
      <c r="DT101" s="10"/>
      <c r="DU101" s="8">
        <f t="shared" si="695"/>
        <v>0</v>
      </c>
      <c r="DV101" s="6"/>
      <c r="DW101" s="8">
        <f t="shared" si="696"/>
        <v>0</v>
      </c>
      <c r="DX101" s="8"/>
      <c r="DY101" s="8">
        <f t="shared" si="697"/>
        <v>0</v>
      </c>
      <c r="DZ101" s="8"/>
      <c r="EA101" s="8">
        <f t="shared" si="698"/>
        <v>0</v>
      </c>
      <c r="EB101" s="8"/>
      <c r="EC101" s="8">
        <f t="shared" si="699"/>
        <v>0</v>
      </c>
      <c r="ED101" s="8"/>
      <c r="EE101" s="8">
        <f t="shared" si="570"/>
        <v>0</v>
      </c>
      <c r="EF101" s="9"/>
      <c r="EG101" s="8">
        <f t="shared" si="571"/>
        <v>0</v>
      </c>
      <c r="EH101" s="11">
        <f t="shared" si="572"/>
        <v>21</v>
      </c>
      <c r="EI101" s="11">
        <f t="shared" si="572"/>
        <v>565605.82400000002</v>
      </c>
      <c r="EJ101" s="84">
        <f t="shared" si="637"/>
        <v>21</v>
      </c>
    </row>
    <row r="102" spans="1:142" s="87" customFormat="1" ht="45" x14ac:dyDescent="0.25">
      <c r="A102" s="55"/>
      <c r="B102" s="57">
        <v>67</v>
      </c>
      <c r="C102" s="22" t="s">
        <v>244</v>
      </c>
      <c r="D102" s="21">
        <v>11480</v>
      </c>
      <c r="E102" s="7">
        <v>2</v>
      </c>
      <c r="F102" s="58">
        <v>1</v>
      </c>
      <c r="G102" s="58"/>
      <c r="H102" s="21">
        <v>1.4</v>
      </c>
      <c r="I102" s="21">
        <v>1.68</v>
      </c>
      <c r="J102" s="21">
        <v>2.23</v>
      </c>
      <c r="K102" s="21">
        <v>2.57</v>
      </c>
      <c r="L102" s="8"/>
      <c r="M102" s="8">
        <f t="shared" si="635"/>
        <v>0</v>
      </c>
      <c r="N102" s="8"/>
      <c r="O102" s="8">
        <f t="shared" si="641"/>
        <v>0</v>
      </c>
      <c r="P102" s="9"/>
      <c r="Q102" s="8">
        <f t="shared" si="642"/>
        <v>0</v>
      </c>
      <c r="R102" s="8"/>
      <c r="S102" s="8">
        <f t="shared" si="643"/>
        <v>0</v>
      </c>
      <c r="T102" s="8"/>
      <c r="U102" s="8">
        <f t="shared" si="644"/>
        <v>0</v>
      </c>
      <c r="V102" s="8"/>
      <c r="W102" s="8">
        <f t="shared" si="636"/>
        <v>0</v>
      </c>
      <c r="X102" s="8"/>
      <c r="Y102" s="8">
        <f t="shared" si="645"/>
        <v>0</v>
      </c>
      <c r="Z102" s="8"/>
      <c r="AA102" s="8">
        <f t="shared" si="646"/>
        <v>0</v>
      </c>
      <c r="AB102" s="8"/>
      <c r="AC102" s="8">
        <f t="shared" si="647"/>
        <v>0</v>
      </c>
      <c r="AD102" s="9"/>
      <c r="AE102" s="8">
        <f t="shared" si="648"/>
        <v>0</v>
      </c>
      <c r="AF102" s="8">
        <v>10</v>
      </c>
      <c r="AG102" s="8">
        <f t="shared" si="649"/>
        <v>321440</v>
      </c>
      <c r="AH102" s="8"/>
      <c r="AI102" s="8">
        <f t="shared" si="650"/>
        <v>0</v>
      </c>
      <c r="AJ102" s="8"/>
      <c r="AK102" s="8">
        <f t="shared" si="651"/>
        <v>0</v>
      </c>
      <c r="AL102" s="8"/>
      <c r="AM102" s="8">
        <f t="shared" si="652"/>
        <v>0</v>
      </c>
      <c r="AN102" s="8"/>
      <c r="AO102" s="8">
        <f t="shared" si="653"/>
        <v>0</v>
      </c>
      <c r="AP102" s="8"/>
      <c r="AQ102" s="8">
        <f t="shared" si="654"/>
        <v>0</v>
      </c>
      <c r="AR102" s="8"/>
      <c r="AS102" s="8">
        <f t="shared" si="655"/>
        <v>0</v>
      </c>
      <c r="AT102" s="8"/>
      <c r="AU102" s="8">
        <f t="shared" si="656"/>
        <v>0</v>
      </c>
      <c r="AV102" s="8"/>
      <c r="AW102" s="8">
        <f t="shared" si="657"/>
        <v>0</v>
      </c>
      <c r="AX102" s="8"/>
      <c r="AY102" s="8">
        <f t="shared" si="658"/>
        <v>0</v>
      </c>
      <c r="AZ102" s="8"/>
      <c r="BA102" s="8">
        <f t="shared" si="659"/>
        <v>0</v>
      </c>
      <c r="BB102" s="8"/>
      <c r="BC102" s="8">
        <f t="shared" si="660"/>
        <v>0</v>
      </c>
      <c r="BD102" s="8"/>
      <c r="BE102" s="8">
        <f t="shared" si="661"/>
        <v>0</v>
      </c>
      <c r="BF102" s="8"/>
      <c r="BG102" s="8">
        <f t="shared" si="662"/>
        <v>0</v>
      </c>
      <c r="BH102" s="8"/>
      <c r="BI102" s="8">
        <f t="shared" si="663"/>
        <v>0</v>
      </c>
      <c r="BJ102" s="8"/>
      <c r="BK102" s="8">
        <f t="shared" si="664"/>
        <v>0</v>
      </c>
      <c r="BL102" s="8"/>
      <c r="BM102" s="8">
        <f t="shared" si="665"/>
        <v>0</v>
      </c>
      <c r="BN102" s="8"/>
      <c r="BO102" s="8">
        <f t="shared" si="666"/>
        <v>0</v>
      </c>
      <c r="BP102" s="8"/>
      <c r="BQ102" s="8">
        <f t="shared" si="667"/>
        <v>0</v>
      </c>
      <c r="BR102" s="8"/>
      <c r="BS102" s="8">
        <f t="shared" si="668"/>
        <v>0</v>
      </c>
      <c r="BT102" s="8"/>
      <c r="BU102" s="8">
        <f t="shared" si="669"/>
        <v>0</v>
      </c>
      <c r="BV102" s="8"/>
      <c r="BW102" s="8">
        <f t="shared" si="670"/>
        <v>0</v>
      </c>
      <c r="BX102" s="8"/>
      <c r="BY102" s="8">
        <f t="shared" si="671"/>
        <v>0</v>
      </c>
      <c r="BZ102" s="8"/>
      <c r="CA102" s="8">
        <f t="shared" si="672"/>
        <v>0</v>
      </c>
      <c r="CB102" s="8"/>
      <c r="CC102" s="8">
        <f t="shared" si="673"/>
        <v>0</v>
      </c>
      <c r="CD102" s="8"/>
      <c r="CE102" s="8">
        <f t="shared" si="674"/>
        <v>0</v>
      </c>
      <c r="CF102" s="8"/>
      <c r="CG102" s="8">
        <f t="shared" si="675"/>
        <v>0</v>
      </c>
      <c r="CH102" s="8"/>
      <c r="CI102" s="8">
        <f t="shared" si="676"/>
        <v>0</v>
      </c>
      <c r="CJ102" s="8"/>
      <c r="CK102" s="8">
        <f t="shared" si="677"/>
        <v>0</v>
      </c>
      <c r="CL102" s="8"/>
      <c r="CM102" s="8">
        <f t="shared" si="678"/>
        <v>0</v>
      </c>
      <c r="CN102" s="8"/>
      <c r="CO102" s="8">
        <f t="shared" si="679"/>
        <v>0</v>
      </c>
      <c r="CP102" s="9"/>
      <c r="CQ102" s="8">
        <f t="shared" si="680"/>
        <v>0</v>
      </c>
      <c r="CR102" s="8"/>
      <c r="CS102" s="8">
        <f t="shared" si="681"/>
        <v>0</v>
      </c>
      <c r="CT102" s="8"/>
      <c r="CU102" s="8">
        <f t="shared" si="682"/>
        <v>0</v>
      </c>
      <c r="CV102" s="8"/>
      <c r="CW102" s="8">
        <f t="shared" si="683"/>
        <v>0</v>
      </c>
      <c r="CX102" s="8"/>
      <c r="CY102" s="8">
        <f t="shared" si="684"/>
        <v>0</v>
      </c>
      <c r="CZ102" s="8"/>
      <c r="DA102" s="8">
        <f t="shared" si="685"/>
        <v>0</v>
      </c>
      <c r="DB102" s="8"/>
      <c r="DC102" s="8">
        <f t="shared" si="686"/>
        <v>0</v>
      </c>
      <c r="DD102" s="8"/>
      <c r="DE102" s="8">
        <f t="shared" si="687"/>
        <v>0</v>
      </c>
      <c r="DF102" s="8"/>
      <c r="DG102" s="8">
        <f t="shared" si="688"/>
        <v>0</v>
      </c>
      <c r="DH102" s="8"/>
      <c r="DI102" s="8">
        <f t="shared" si="689"/>
        <v>0</v>
      </c>
      <c r="DJ102" s="8"/>
      <c r="DK102" s="8">
        <f t="shared" si="690"/>
        <v>0</v>
      </c>
      <c r="DL102" s="8"/>
      <c r="DM102" s="8">
        <f t="shared" si="691"/>
        <v>0</v>
      </c>
      <c r="DN102" s="9"/>
      <c r="DO102" s="8">
        <f t="shared" si="692"/>
        <v>0</v>
      </c>
      <c r="DP102" s="8"/>
      <c r="DQ102" s="8">
        <f t="shared" si="693"/>
        <v>0</v>
      </c>
      <c r="DR102" s="8"/>
      <c r="DS102" s="8">
        <f t="shared" si="694"/>
        <v>0</v>
      </c>
      <c r="DT102" s="10"/>
      <c r="DU102" s="8">
        <f t="shared" si="695"/>
        <v>0</v>
      </c>
      <c r="DV102" s="8"/>
      <c r="DW102" s="8">
        <f t="shared" si="696"/>
        <v>0</v>
      </c>
      <c r="DX102" s="8"/>
      <c r="DY102" s="8">
        <f t="shared" si="697"/>
        <v>0</v>
      </c>
      <c r="DZ102" s="8"/>
      <c r="EA102" s="8">
        <f t="shared" si="698"/>
        <v>0</v>
      </c>
      <c r="EB102" s="8"/>
      <c r="EC102" s="8">
        <f t="shared" si="699"/>
        <v>0</v>
      </c>
      <c r="ED102" s="8"/>
      <c r="EE102" s="8">
        <f t="shared" si="570"/>
        <v>0</v>
      </c>
      <c r="EF102" s="9"/>
      <c r="EG102" s="8">
        <f t="shared" si="571"/>
        <v>0</v>
      </c>
      <c r="EH102" s="11">
        <f t="shared" si="572"/>
        <v>10</v>
      </c>
      <c r="EI102" s="11">
        <f t="shared" si="572"/>
        <v>321440</v>
      </c>
      <c r="EJ102" s="84">
        <f t="shared" si="637"/>
        <v>10</v>
      </c>
    </row>
    <row r="103" spans="1:142" s="30" customFormat="1" ht="45" x14ac:dyDescent="0.25">
      <c r="A103" s="55"/>
      <c r="B103" s="57">
        <v>68</v>
      </c>
      <c r="C103" s="22" t="s">
        <v>245</v>
      </c>
      <c r="D103" s="21">
        <v>11480</v>
      </c>
      <c r="E103" s="7">
        <v>2.46</v>
      </c>
      <c r="F103" s="58">
        <v>1</v>
      </c>
      <c r="G103" s="58"/>
      <c r="H103" s="21">
        <v>1.4</v>
      </c>
      <c r="I103" s="21">
        <v>1.68</v>
      </c>
      <c r="J103" s="21">
        <v>2.23</v>
      </c>
      <c r="K103" s="21">
        <v>2.57</v>
      </c>
      <c r="L103" s="8"/>
      <c r="M103" s="8">
        <f t="shared" si="635"/>
        <v>0</v>
      </c>
      <c r="N103" s="8"/>
      <c r="O103" s="8">
        <f t="shared" si="641"/>
        <v>0</v>
      </c>
      <c r="P103" s="9"/>
      <c r="Q103" s="8">
        <f t="shared" si="642"/>
        <v>0</v>
      </c>
      <c r="R103" s="8"/>
      <c r="S103" s="8">
        <f t="shared" si="643"/>
        <v>0</v>
      </c>
      <c r="T103" s="8"/>
      <c r="U103" s="8">
        <f t="shared" si="644"/>
        <v>0</v>
      </c>
      <c r="V103" s="8"/>
      <c r="W103" s="8">
        <f t="shared" si="636"/>
        <v>0</v>
      </c>
      <c r="X103" s="8"/>
      <c r="Y103" s="8">
        <f t="shared" si="645"/>
        <v>0</v>
      </c>
      <c r="Z103" s="8"/>
      <c r="AA103" s="8">
        <f t="shared" si="646"/>
        <v>0</v>
      </c>
      <c r="AB103" s="8"/>
      <c r="AC103" s="8">
        <f t="shared" si="647"/>
        <v>0</v>
      </c>
      <c r="AD103" s="9"/>
      <c r="AE103" s="8">
        <f t="shared" si="648"/>
        <v>0</v>
      </c>
      <c r="AF103" s="8"/>
      <c r="AG103" s="8">
        <f t="shared" si="649"/>
        <v>0</v>
      </c>
      <c r="AH103" s="8"/>
      <c r="AI103" s="8">
        <f t="shared" si="650"/>
        <v>0</v>
      </c>
      <c r="AJ103" s="8"/>
      <c r="AK103" s="8">
        <f t="shared" si="651"/>
        <v>0</v>
      </c>
      <c r="AL103" s="8"/>
      <c r="AM103" s="8">
        <f t="shared" si="652"/>
        <v>0</v>
      </c>
      <c r="AN103" s="8"/>
      <c r="AO103" s="8">
        <f t="shared" si="653"/>
        <v>0</v>
      </c>
      <c r="AP103" s="8"/>
      <c r="AQ103" s="8">
        <f t="shared" si="654"/>
        <v>0</v>
      </c>
      <c r="AR103" s="8"/>
      <c r="AS103" s="8">
        <f t="shared" si="655"/>
        <v>0</v>
      </c>
      <c r="AT103" s="8"/>
      <c r="AU103" s="8">
        <f t="shared" si="656"/>
        <v>0</v>
      </c>
      <c r="AV103" s="8"/>
      <c r="AW103" s="8">
        <f t="shared" si="657"/>
        <v>0</v>
      </c>
      <c r="AX103" s="8"/>
      <c r="AY103" s="8">
        <f t="shared" si="658"/>
        <v>0</v>
      </c>
      <c r="AZ103" s="8"/>
      <c r="BA103" s="8">
        <f t="shared" si="659"/>
        <v>0</v>
      </c>
      <c r="BB103" s="8"/>
      <c r="BC103" s="8">
        <f t="shared" si="660"/>
        <v>0</v>
      </c>
      <c r="BD103" s="8"/>
      <c r="BE103" s="8">
        <f t="shared" si="661"/>
        <v>0</v>
      </c>
      <c r="BF103" s="8"/>
      <c r="BG103" s="8">
        <f t="shared" si="662"/>
        <v>0</v>
      </c>
      <c r="BH103" s="8"/>
      <c r="BI103" s="8">
        <f t="shared" si="663"/>
        <v>0</v>
      </c>
      <c r="BJ103" s="8"/>
      <c r="BK103" s="8">
        <f t="shared" si="664"/>
        <v>0</v>
      </c>
      <c r="BL103" s="8"/>
      <c r="BM103" s="8">
        <f t="shared" si="665"/>
        <v>0</v>
      </c>
      <c r="BN103" s="8"/>
      <c r="BO103" s="8">
        <f t="shared" si="666"/>
        <v>0</v>
      </c>
      <c r="BP103" s="8"/>
      <c r="BQ103" s="8">
        <f t="shared" si="667"/>
        <v>0</v>
      </c>
      <c r="BR103" s="8"/>
      <c r="BS103" s="8">
        <f t="shared" si="668"/>
        <v>0</v>
      </c>
      <c r="BT103" s="8"/>
      <c r="BU103" s="8">
        <f t="shared" si="669"/>
        <v>0</v>
      </c>
      <c r="BV103" s="8"/>
      <c r="BW103" s="8">
        <f t="shared" si="670"/>
        <v>0</v>
      </c>
      <c r="BX103" s="8"/>
      <c r="BY103" s="8">
        <f t="shared" si="671"/>
        <v>0</v>
      </c>
      <c r="BZ103" s="8"/>
      <c r="CA103" s="8">
        <f t="shared" si="672"/>
        <v>0</v>
      </c>
      <c r="CB103" s="8"/>
      <c r="CC103" s="8">
        <f t="shared" si="673"/>
        <v>0</v>
      </c>
      <c r="CD103" s="8"/>
      <c r="CE103" s="8">
        <f t="shared" si="674"/>
        <v>0</v>
      </c>
      <c r="CF103" s="8"/>
      <c r="CG103" s="8">
        <f t="shared" si="675"/>
        <v>0</v>
      </c>
      <c r="CH103" s="8"/>
      <c r="CI103" s="8">
        <f t="shared" si="676"/>
        <v>0</v>
      </c>
      <c r="CJ103" s="8"/>
      <c r="CK103" s="8">
        <f t="shared" si="677"/>
        <v>0</v>
      </c>
      <c r="CL103" s="8"/>
      <c r="CM103" s="8">
        <f t="shared" si="678"/>
        <v>0</v>
      </c>
      <c r="CN103" s="8"/>
      <c r="CO103" s="8">
        <f t="shared" si="679"/>
        <v>0</v>
      </c>
      <c r="CP103" s="9"/>
      <c r="CQ103" s="8">
        <f t="shared" si="680"/>
        <v>0</v>
      </c>
      <c r="CR103" s="8"/>
      <c r="CS103" s="8">
        <f t="shared" si="681"/>
        <v>0</v>
      </c>
      <c r="CT103" s="8"/>
      <c r="CU103" s="8">
        <f t="shared" si="682"/>
        <v>0</v>
      </c>
      <c r="CV103" s="8"/>
      <c r="CW103" s="8">
        <f t="shared" si="683"/>
        <v>0</v>
      </c>
      <c r="CX103" s="8"/>
      <c r="CY103" s="8">
        <f t="shared" si="684"/>
        <v>0</v>
      </c>
      <c r="CZ103" s="8"/>
      <c r="DA103" s="8">
        <f t="shared" si="685"/>
        <v>0</v>
      </c>
      <c r="DB103" s="8"/>
      <c r="DC103" s="8">
        <f t="shared" si="686"/>
        <v>0</v>
      </c>
      <c r="DD103" s="8"/>
      <c r="DE103" s="8">
        <f t="shared" si="687"/>
        <v>0</v>
      </c>
      <c r="DF103" s="8"/>
      <c r="DG103" s="8">
        <f t="shared" si="688"/>
        <v>0</v>
      </c>
      <c r="DH103" s="8"/>
      <c r="DI103" s="8">
        <f t="shared" si="689"/>
        <v>0</v>
      </c>
      <c r="DJ103" s="8"/>
      <c r="DK103" s="8">
        <f t="shared" si="690"/>
        <v>0</v>
      </c>
      <c r="DL103" s="8"/>
      <c r="DM103" s="8">
        <f t="shared" si="691"/>
        <v>0</v>
      </c>
      <c r="DN103" s="9"/>
      <c r="DO103" s="8">
        <f t="shared" si="692"/>
        <v>0</v>
      </c>
      <c r="DP103" s="8"/>
      <c r="DQ103" s="8">
        <f t="shared" si="693"/>
        <v>0</v>
      </c>
      <c r="DR103" s="8"/>
      <c r="DS103" s="8">
        <f t="shared" si="694"/>
        <v>0</v>
      </c>
      <c r="DT103" s="10"/>
      <c r="DU103" s="8">
        <f t="shared" si="695"/>
        <v>0</v>
      </c>
      <c r="DV103" s="8"/>
      <c r="DW103" s="8">
        <f t="shared" si="696"/>
        <v>0</v>
      </c>
      <c r="DX103" s="8"/>
      <c r="DY103" s="8">
        <f t="shared" si="697"/>
        <v>0</v>
      </c>
      <c r="DZ103" s="8"/>
      <c r="EA103" s="8">
        <f t="shared" si="698"/>
        <v>0</v>
      </c>
      <c r="EB103" s="8"/>
      <c r="EC103" s="8">
        <f t="shared" si="699"/>
        <v>0</v>
      </c>
      <c r="ED103" s="8"/>
      <c r="EE103" s="8">
        <f t="shared" si="570"/>
        <v>0</v>
      </c>
      <c r="EF103" s="9"/>
      <c r="EG103" s="8">
        <f t="shared" si="571"/>
        <v>0</v>
      </c>
      <c r="EH103" s="11">
        <f t="shared" si="572"/>
        <v>0</v>
      </c>
      <c r="EI103" s="11">
        <f t="shared" si="572"/>
        <v>0</v>
      </c>
      <c r="EJ103" s="84">
        <f t="shared" si="637"/>
        <v>0</v>
      </c>
    </row>
    <row r="104" spans="1:142" s="86" customFormat="1" x14ac:dyDescent="0.25">
      <c r="A104" s="55"/>
      <c r="B104" s="57">
        <v>69</v>
      </c>
      <c r="C104" s="22" t="s">
        <v>246</v>
      </c>
      <c r="D104" s="21">
        <v>11480</v>
      </c>
      <c r="E104" s="7">
        <v>45.5</v>
      </c>
      <c r="F104" s="58">
        <v>1</v>
      </c>
      <c r="G104" s="58"/>
      <c r="H104" s="21">
        <v>1.4</v>
      </c>
      <c r="I104" s="21">
        <v>1.68</v>
      </c>
      <c r="J104" s="21">
        <v>2.23</v>
      </c>
      <c r="K104" s="21">
        <v>2.57</v>
      </c>
      <c r="L104" s="8"/>
      <c r="M104" s="8">
        <f t="shared" si="635"/>
        <v>0</v>
      </c>
      <c r="N104" s="8"/>
      <c r="O104" s="8">
        <f t="shared" si="641"/>
        <v>0</v>
      </c>
      <c r="P104" s="9"/>
      <c r="Q104" s="8">
        <f t="shared" si="642"/>
        <v>0</v>
      </c>
      <c r="R104" s="8"/>
      <c r="S104" s="8">
        <f t="shared" si="643"/>
        <v>0</v>
      </c>
      <c r="T104" s="8"/>
      <c r="U104" s="8">
        <f t="shared" si="644"/>
        <v>0</v>
      </c>
      <c r="V104" s="8"/>
      <c r="W104" s="8">
        <f t="shared" si="636"/>
        <v>0</v>
      </c>
      <c r="X104" s="8"/>
      <c r="Y104" s="8">
        <f t="shared" si="645"/>
        <v>0</v>
      </c>
      <c r="Z104" s="8"/>
      <c r="AA104" s="8">
        <f t="shared" si="646"/>
        <v>0</v>
      </c>
      <c r="AB104" s="8"/>
      <c r="AC104" s="8">
        <f t="shared" si="647"/>
        <v>0</v>
      </c>
      <c r="AD104" s="9"/>
      <c r="AE104" s="8">
        <f t="shared" si="648"/>
        <v>0</v>
      </c>
      <c r="AF104" s="8"/>
      <c r="AG104" s="8">
        <f t="shared" si="649"/>
        <v>0</v>
      </c>
      <c r="AH104" s="8"/>
      <c r="AI104" s="8">
        <f t="shared" si="650"/>
        <v>0</v>
      </c>
      <c r="AJ104" s="8"/>
      <c r="AK104" s="8">
        <f t="shared" si="651"/>
        <v>0</v>
      </c>
      <c r="AL104" s="6"/>
      <c r="AM104" s="8">
        <f t="shared" si="652"/>
        <v>0</v>
      </c>
      <c r="AN104" s="8"/>
      <c r="AO104" s="8">
        <f t="shared" si="653"/>
        <v>0</v>
      </c>
      <c r="AP104" s="8"/>
      <c r="AQ104" s="8">
        <f t="shared" si="654"/>
        <v>0</v>
      </c>
      <c r="AR104" s="8"/>
      <c r="AS104" s="8">
        <f t="shared" si="655"/>
        <v>0</v>
      </c>
      <c r="AT104" s="8"/>
      <c r="AU104" s="8">
        <f t="shared" si="656"/>
        <v>0</v>
      </c>
      <c r="AV104" s="8"/>
      <c r="AW104" s="8">
        <f t="shared" si="657"/>
        <v>0</v>
      </c>
      <c r="AX104" s="8"/>
      <c r="AY104" s="8">
        <f t="shared" si="658"/>
        <v>0</v>
      </c>
      <c r="AZ104" s="8"/>
      <c r="BA104" s="8">
        <f t="shared" si="659"/>
        <v>0</v>
      </c>
      <c r="BB104" s="8"/>
      <c r="BC104" s="8">
        <f t="shared" si="660"/>
        <v>0</v>
      </c>
      <c r="BD104" s="8"/>
      <c r="BE104" s="8">
        <f t="shared" si="661"/>
        <v>0</v>
      </c>
      <c r="BF104" s="8"/>
      <c r="BG104" s="8">
        <f t="shared" si="662"/>
        <v>0</v>
      </c>
      <c r="BH104" s="8"/>
      <c r="BI104" s="8">
        <f t="shared" si="663"/>
        <v>0</v>
      </c>
      <c r="BJ104" s="8"/>
      <c r="BK104" s="8">
        <f t="shared" si="664"/>
        <v>0</v>
      </c>
      <c r="BL104" s="8"/>
      <c r="BM104" s="8">
        <f t="shared" si="665"/>
        <v>0</v>
      </c>
      <c r="BN104" s="8"/>
      <c r="BO104" s="8">
        <f t="shared" si="666"/>
        <v>0</v>
      </c>
      <c r="BP104" s="8"/>
      <c r="BQ104" s="8">
        <f t="shared" si="667"/>
        <v>0</v>
      </c>
      <c r="BR104" s="8"/>
      <c r="BS104" s="8">
        <f t="shared" si="668"/>
        <v>0</v>
      </c>
      <c r="BT104" s="8"/>
      <c r="BU104" s="8">
        <f t="shared" si="669"/>
        <v>0</v>
      </c>
      <c r="BV104" s="8"/>
      <c r="BW104" s="8">
        <f t="shared" si="670"/>
        <v>0</v>
      </c>
      <c r="BX104" s="8"/>
      <c r="BY104" s="8">
        <f t="shared" si="671"/>
        <v>0</v>
      </c>
      <c r="BZ104" s="8"/>
      <c r="CA104" s="8">
        <f t="shared" si="672"/>
        <v>0</v>
      </c>
      <c r="CB104" s="8"/>
      <c r="CC104" s="8">
        <f t="shared" si="673"/>
        <v>0</v>
      </c>
      <c r="CD104" s="8"/>
      <c r="CE104" s="8">
        <f t="shared" si="674"/>
        <v>0</v>
      </c>
      <c r="CF104" s="8"/>
      <c r="CG104" s="8">
        <f t="shared" si="675"/>
        <v>0</v>
      </c>
      <c r="CH104" s="8"/>
      <c r="CI104" s="8">
        <f t="shared" si="676"/>
        <v>0</v>
      </c>
      <c r="CJ104" s="8"/>
      <c r="CK104" s="8">
        <f t="shared" si="677"/>
        <v>0</v>
      </c>
      <c r="CL104" s="8"/>
      <c r="CM104" s="8">
        <f t="shared" si="678"/>
        <v>0</v>
      </c>
      <c r="CN104" s="8"/>
      <c r="CO104" s="8">
        <f t="shared" si="679"/>
        <v>0</v>
      </c>
      <c r="CP104" s="9"/>
      <c r="CQ104" s="8">
        <f t="shared" si="680"/>
        <v>0</v>
      </c>
      <c r="CR104" s="8"/>
      <c r="CS104" s="8">
        <f t="shared" si="681"/>
        <v>0</v>
      </c>
      <c r="CT104" s="8"/>
      <c r="CU104" s="8">
        <f t="shared" si="682"/>
        <v>0</v>
      </c>
      <c r="CV104" s="8"/>
      <c r="CW104" s="8">
        <f t="shared" si="683"/>
        <v>0</v>
      </c>
      <c r="CX104" s="8"/>
      <c r="CY104" s="8">
        <f t="shared" si="684"/>
        <v>0</v>
      </c>
      <c r="CZ104" s="8"/>
      <c r="DA104" s="8">
        <f t="shared" si="685"/>
        <v>0</v>
      </c>
      <c r="DB104" s="8"/>
      <c r="DC104" s="8">
        <f t="shared" si="686"/>
        <v>0</v>
      </c>
      <c r="DD104" s="8"/>
      <c r="DE104" s="8">
        <f t="shared" si="687"/>
        <v>0</v>
      </c>
      <c r="DF104" s="8"/>
      <c r="DG104" s="8">
        <f t="shared" si="688"/>
        <v>0</v>
      </c>
      <c r="DH104" s="8"/>
      <c r="DI104" s="8">
        <f t="shared" si="689"/>
        <v>0</v>
      </c>
      <c r="DJ104" s="8"/>
      <c r="DK104" s="8">
        <f t="shared" si="690"/>
        <v>0</v>
      </c>
      <c r="DL104" s="8"/>
      <c r="DM104" s="8">
        <f t="shared" si="691"/>
        <v>0</v>
      </c>
      <c r="DN104" s="9"/>
      <c r="DO104" s="8">
        <f t="shared" si="692"/>
        <v>0</v>
      </c>
      <c r="DP104" s="8"/>
      <c r="DQ104" s="8">
        <f t="shared" si="693"/>
        <v>0</v>
      </c>
      <c r="DR104" s="8"/>
      <c r="DS104" s="8">
        <f t="shared" si="694"/>
        <v>0</v>
      </c>
      <c r="DT104" s="10"/>
      <c r="DU104" s="8">
        <f t="shared" si="695"/>
        <v>0</v>
      </c>
      <c r="DV104" s="6"/>
      <c r="DW104" s="8">
        <f t="shared" si="696"/>
        <v>0</v>
      </c>
      <c r="DX104" s="8"/>
      <c r="DY104" s="8">
        <f t="shared" si="697"/>
        <v>0</v>
      </c>
      <c r="DZ104" s="8"/>
      <c r="EA104" s="8">
        <f t="shared" si="698"/>
        <v>0</v>
      </c>
      <c r="EB104" s="8"/>
      <c r="EC104" s="8">
        <f t="shared" si="699"/>
        <v>0</v>
      </c>
      <c r="ED104" s="8"/>
      <c r="EE104" s="8">
        <f t="shared" si="570"/>
        <v>0</v>
      </c>
      <c r="EF104" s="9"/>
      <c r="EG104" s="8">
        <f t="shared" si="571"/>
        <v>0</v>
      </c>
      <c r="EH104" s="11">
        <f t="shared" si="572"/>
        <v>0</v>
      </c>
      <c r="EI104" s="11">
        <f t="shared" si="572"/>
        <v>0</v>
      </c>
      <c r="EJ104" s="84">
        <f t="shared" si="637"/>
        <v>0</v>
      </c>
    </row>
    <row r="105" spans="1:142" s="86" customFormat="1" x14ac:dyDescent="0.25">
      <c r="A105" s="77">
        <v>21</v>
      </c>
      <c r="B105" s="78"/>
      <c r="C105" s="52" t="s">
        <v>247</v>
      </c>
      <c r="D105" s="54">
        <v>11480</v>
      </c>
      <c r="E105" s="48">
        <v>0.98</v>
      </c>
      <c r="F105" s="43">
        <v>1</v>
      </c>
      <c r="G105" s="43"/>
      <c r="H105" s="53">
        <v>1.4</v>
      </c>
      <c r="I105" s="53">
        <v>1.68</v>
      </c>
      <c r="J105" s="53">
        <v>2.23</v>
      </c>
      <c r="K105" s="53">
        <v>2.57</v>
      </c>
      <c r="L105" s="46">
        <f>SUM(L106:L111)</f>
        <v>0</v>
      </c>
      <c r="M105" s="46">
        <f t="shared" ref="M105:DK105" si="700">SUM(M106:M111)</f>
        <v>0</v>
      </c>
      <c r="N105" s="46">
        <f t="shared" si="700"/>
        <v>406</v>
      </c>
      <c r="O105" s="46">
        <f t="shared" si="700"/>
        <v>2544840.48</v>
      </c>
      <c r="P105" s="47">
        <f t="shared" si="700"/>
        <v>0</v>
      </c>
      <c r="Q105" s="46">
        <f t="shared" si="700"/>
        <v>0</v>
      </c>
      <c r="R105" s="46">
        <f t="shared" si="700"/>
        <v>0</v>
      </c>
      <c r="S105" s="46">
        <f t="shared" si="700"/>
        <v>0</v>
      </c>
      <c r="T105" s="46">
        <f t="shared" si="700"/>
        <v>0</v>
      </c>
      <c r="U105" s="46">
        <f t="shared" si="700"/>
        <v>0</v>
      </c>
      <c r="V105" s="46">
        <f t="shared" si="700"/>
        <v>2000</v>
      </c>
      <c r="W105" s="46">
        <f t="shared" si="700"/>
        <v>34858319.719999999</v>
      </c>
      <c r="X105" s="46">
        <f t="shared" si="700"/>
        <v>0</v>
      </c>
      <c r="Y105" s="46">
        <f t="shared" si="700"/>
        <v>0</v>
      </c>
      <c r="Z105" s="46">
        <f t="shared" si="700"/>
        <v>0</v>
      </c>
      <c r="AA105" s="46">
        <f t="shared" si="700"/>
        <v>0</v>
      </c>
      <c r="AB105" s="46">
        <f t="shared" si="700"/>
        <v>0</v>
      </c>
      <c r="AC105" s="46">
        <f t="shared" si="700"/>
        <v>0</v>
      </c>
      <c r="AD105" s="47">
        <f t="shared" si="700"/>
        <v>10</v>
      </c>
      <c r="AE105" s="46">
        <f t="shared" si="700"/>
        <v>75216.959999999992</v>
      </c>
      <c r="AF105" s="46">
        <f t="shared" si="700"/>
        <v>291</v>
      </c>
      <c r="AG105" s="46">
        <f t="shared" si="700"/>
        <v>3616489.2960000006</v>
      </c>
      <c r="AH105" s="46">
        <f t="shared" si="700"/>
        <v>0</v>
      </c>
      <c r="AI105" s="46">
        <f t="shared" si="700"/>
        <v>0</v>
      </c>
      <c r="AJ105" s="46">
        <f>SUM(AJ106:AJ111)</f>
        <v>0</v>
      </c>
      <c r="AK105" s="46">
        <f>SUM(AK106:AK111)</f>
        <v>0</v>
      </c>
      <c r="AL105" s="46">
        <f>SUM(AL106:AL111)</f>
        <v>0</v>
      </c>
      <c r="AM105" s="46">
        <f>SUM(AM106:AM111)</f>
        <v>0</v>
      </c>
      <c r="AN105" s="46">
        <f t="shared" si="700"/>
        <v>0</v>
      </c>
      <c r="AO105" s="46">
        <f t="shared" si="700"/>
        <v>0</v>
      </c>
      <c r="AP105" s="46">
        <f t="shared" si="700"/>
        <v>0</v>
      </c>
      <c r="AQ105" s="46">
        <f t="shared" si="700"/>
        <v>0</v>
      </c>
      <c r="AR105" s="46">
        <f t="shared" si="700"/>
        <v>0</v>
      </c>
      <c r="AS105" s="46">
        <f t="shared" si="700"/>
        <v>0</v>
      </c>
      <c r="AT105" s="46">
        <f t="shared" si="700"/>
        <v>0</v>
      </c>
      <c r="AU105" s="46">
        <f>SUM(AU106:AU111)</f>
        <v>0</v>
      </c>
      <c r="AV105" s="46">
        <f t="shared" ref="AV105:CH105" si="701">SUM(AV106:AV111)</f>
        <v>27</v>
      </c>
      <c r="AW105" s="46">
        <f t="shared" si="701"/>
        <v>169238.16</v>
      </c>
      <c r="AX105" s="46">
        <f t="shared" si="701"/>
        <v>60</v>
      </c>
      <c r="AY105" s="46">
        <f t="shared" si="701"/>
        <v>376084.8</v>
      </c>
      <c r="AZ105" s="46">
        <f t="shared" si="701"/>
        <v>8</v>
      </c>
      <c r="BA105" s="46">
        <f t="shared" si="701"/>
        <v>50144.639999999992</v>
      </c>
      <c r="BB105" s="46">
        <f t="shared" si="701"/>
        <v>28</v>
      </c>
      <c r="BC105" s="46">
        <f t="shared" si="701"/>
        <v>175506.24</v>
      </c>
      <c r="BD105" s="46">
        <f t="shared" si="701"/>
        <v>4</v>
      </c>
      <c r="BE105" s="46">
        <f t="shared" si="701"/>
        <v>25072.319999999996</v>
      </c>
      <c r="BF105" s="46">
        <f t="shared" si="701"/>
        <v>1</v>
      </c>
      <c r="BG105" s="46">
        <f t="shared" si="701"/>
        <v>6268.079999999999</v>
      </c>
      <c r="BH105" s="46">
        <f t="shared" si="701"/>
        <v>1</v>
      </c>
      <c r="BI105" s="46">
        <f t="shared" si="701"/>
        <v>6268.079999999999</v>
      </c>
      <c r="BJ105" s="46">
        <f t="shared" si="701"/>
        <v>0</v>
      </c>
      <c r="BK105" s="46">
        <f t="shared" si="701"/>
        <v>0</v>
      </c>
      <c r="BL105" s="46">
        <f t="shared" si="701"/>
        <v>3</v>
      </c>
      <c r="BM105" s="46">
        <f t="shared" si="701"/>
        <v>18804.239999999998</v>
      </c>
      <c r="BN105" s="46">
        <f t="shared" si="701"/>
        <v>0</v>
      </c>
      <c r="BO105" s="46">
        <f t="shared" si="701"/>
        <v>0</v>
      </c>
      <c r="BP105" s="46">
        <f t="shared" si="701"/>
        <v>30</v>
      </c>
      <c r="BQ105" s="46">
        <f t="shared" si="701"/>
        <v>188042.4</v>
      </c>
      <c r="BR105" s="46">
        <f t="shared" si="701"/>
        <v>10</v>
      </c>
      <c r="BS105" s="46">
        <f t="shared" si="701"/>
        <v>62680.799999999996</v>
      </c>
      <c r="BT105" s="46">
        <f t="shared" si="701"/>
        <v>0</v>
      </c>
      <c r="BU105" s="46">
        <f t="shared" si="701"/>
        <v>0</v>
      </c>
      <c r="BV105" s="46">
        <f t="shared" si="701"/>
        <v>0</v>
      </c>
      <c r="BW105" s="46">
        <f t="shared" si="701"/>
        <v>0</v>
      </c>
      <c r="BX105" s="46">
        <f t="shared" si="701"/>
        <v>8</v>
      </c>
      <c r="BY105" s="46">
        <f t="shared" si="701"/>
        <v>50144.639999999992</v>
      </c>
      <c r="BZ105" s="46">
        <f t="shared" si="701"/>
        <v>0</v>
      </c>
      <c r="CA105" s="46">
        <f t="shared" si="701"/>
        <v>0</v>
      </c>
      <c r="CB105" s="46">
        <f t="shared" si="701"/>
        <v>0</v>
      </c>
      <c r="CC105" s="46">
        <f t="shared" si="701"/>
        <v>0</v>
      </c>
      <c r="CD105" s="46">
        <f t="shared" si="701"/>
        <v>0</v>
      </c>
      <c r="CE105" s="46">
        <f t="shared" si="701"/>
        <v>0</v>
      </c>
      <c r="CF105" s="46">
        <f t="shared" si="701"/>
        <v>190</v>
      </c>
      <c r="CG105" s="46">
        <f t="shared" si="701"/>
        <v>1969141.44</v>
      </c>
      <c r="CH105" s="46">
        <f t="shared" si="701"/>
        <v>0</v>
      </c>
      <c r="CI105" s="46">
        <f t="shared" si="700"/>
        <v>0</v>
      </c>
      <c r="CJ105" s="46">
        <f>SUM(CJ106:CJ111)</f>
        <v>28</v>
      </c>
      <c r="CK105" s="46">
        <f>SUM(CK106:CK111)</f>
        <v>210607.48800000001</v>
      </c>
      <c r="CL105" s="46">
        <f>SUM(CL106:CL111)</f>
        <v>0</v>
      </c>
      <c r="CM105" s="46">
        <f>SUM(CM106:CM111)</f>
        <v>0</v>
      </c>
      <c r="CN105" s="46">
        <f t="shared" si="700"/>
        <v>29</v>
      </c>
      <c r="CO105" s="46">
        <f t="shared" si="700"/>
        <v>218129.18400000001</v>
      </c>
      <c r="CP105" s="47">
        <f>SUM(CP106:CP111)</f>
        <v>24</v>
      </c>
      <c r="CQ105" s="46">
        <f>SUM(CQ106:CQ111)</f>
        <v>180520.704</v>
      </c>
      <c r="CR105" s="46">
        <f t="shared" si="700"/>
        <v>0</v>
      </c>
      <c r="CS105" s="46">
        <f t="shared" si="700"/>
        <v>0</v>
      </c>
      <c r="CT105" s="46">
        <f>SUM(CT106:CT111)</f>
        <v>0</v>
      </c>
      <c r="CU105" s="46">
        <f>SUM(CU106:CU111)</f>
        <v>0</v>
      </c>
      <c r="CV105" s="46">
        <f>SUM(CV106:CV111)</f>
        <v>0</v>
      </c>
      <c r="CW105" s="46">
        <f>SUM(CW106:CW111)</f>
        <v>0</v>
      </c>
      <c r="CX105" s="46">
        <f t="shared" si="700"/>
        <v>3</v>
      </c>
      <c r="CY105" s="46">
        <f t="shared" si="700"/>
        <v>22565.088</v>
      </c>
      <c r="CZ105" s="46">
        <f t="shared" si="700"/>
        <v>0</v>
      </c>
      <c r="DA105" s="46">
        <f t="shared" si="700"/>
        <v>0</v>
      </c>
      <c r="DB105" s="46">
        <f t="shared" si="700"/>
        <v>0</v>
      </c>
      <c r="DC105" s="46">
        <f t="shared" si="700"/>
        <v>0</v>
      </c>
      <c r="DD105" s="46">
        <f t="shared" si="700"/>
        <v>0</v>
      </c>
      <c r="DE105" s="46">
        <f t="shared" si="700"/>
        <v>0</v>
      </c>
      <c r="DF105" s="46">
        <f t="shared" si="700"/>
        <v>39</v>
      </c>
      <c r="DG105" s="46">
        <f t="shared" si="700"/>
        <v>293346.14400000003</v>
      </c>
      <c r="DH105" s="46">
        <f t="shared" si="700"/>
        <v>10</v>
      </c>
      <c r="DI105" s="46">
        <f t="shared" si="700"/>
        <v>75216.959999999992</v>
      </c>
      <c r="DJ105" s="46">
        <f t="shared" si="700"/>
        <v>0</v>
      </c>
      <c r="DK105" s="46">
        <f t="shared" si="700"/>
        <v>0</v>
      </c>
      <c r="DL105" s="46">
        <f t="shared" ref="DL105:EI105" si="702">SUM(DL106:DL111)</f>
        <v>0</v>
      </c>
      <c r="DM105" s="46">
        <f t="shared" si="702"/>
        <v>0</v>
      </c>
      <c r="DN105" s="47">
        <f t="shared" si="702"/>
        <v>0</v>
      </c>
      <c r="DO105" s="46">
        <f t="shared" si="702"/>
        <v>0</v>
      </c>
      <c r="DP105" s="46">
        <f t="shared" si="702"/>
        <v>0</v>
      </c>
      <c r="DQ105" s="46">
        <f t="shared" si="702"/>
        <v>0</v>
      </c>
      <c r="DR105" s="46">
        <f t="shared" si="702"/>
        <v>0</v>
      </c>
      <c r="DS105" s="46">
        <f t="shared" si="702"/>
        <v>0</v>
      </c>
      <c r="DT105" s="46">
        <f t="shared" si="702"/>
        <v>1</v>
      </c>
      <c r="DU105" s="46">
        <f t="shared" si="702"/>
        <v>11506.403999999999</v>
      </c>
      <c r="DV105" s="46">
        <f t="shared" si="702"/>
        <v>0</v>
      </c>
      <c r="DW105" s="46">
        <f t="shared" si="702"/>
        <v>0</v>
      </c>
      <c r="DX105" s="46">
        <f t="shared" si="702"/>
        <v>0</v>
      </c>
      <c r="DY105" s="46">
        <f t="shared" si="702"/>
        <v>0</v>
      </c>
      <c r="DZ105" s="46">
        <f t="shared" si="702"/>
        <v>0</v>
      </c>
      <c r="EA105" s="46">
        <f t="shared" si="702"/>
        <v>0</v>
      </c>
      <c r="EB105" s="46">
        <f t="shared" si="702"/>
        <v>0</v>
      </c>
      <c r="EC105" s="46">
        <f t="shared" si="702"/>
        <v>0</v>
      </c>
      <c r="ED105" s="46">
        <f t="shared" si="702"/>
        <v>40</v>
      </c>
      <c r="EE105" s="46">
        <f t="shared" si="702"/>
        <v>2468659.1999999997</v>
      </c>
      <c r="EF105" s="46">
        <f t="shared" si="702"/>
        <v>0</v>
      </c>
      <c r="EG105" s="46">
        <f t="shared" si="702"/>
        <v>0</v>
      </c>
      <c r="EH105" s="46">
        <f t="shared" si="702"/>
        <v>3251</v>
      </c>
      <c r="EI105" s="46">
        <f t="shared" si="702"/>
        <v>47672813.468000002</v>
      </c>
      <c r="EJ105" s="84"/>
    </row>
    <row r="106" spans="1:142" s="86" customFormat="1" x14ac:dyDescent="0.25">
      <c r="A106" s="55"/>
      <c r="B106" s="57">
        <v>70</v>
      </c>
      <c r="C106" s="22" t="s">
        <v>248</v>
      </c>
      <c r="D106" s="21">
        <v>11480</v>
      </c>
      <c r="E106" s="7">
        <v>0.39</v>
      </c>
      <c r="F106" s="58">
        <v>1</v>
      </c>
      <c r="G106" s="58"/>
      <c r="H106" s="21">
        <v>1.4</v>
      </c>
      <c r="I106" s="21">
        <v>1.68</v>
      </c>
      <c r="J106" s="21">
        <v>2.23</v>
      </c>
      <c r="K106" s="21">
        <v>2.57</v>
      </c>
      <c r="L106" s="8"/>
      <c r="M106" s="8">
        <f t="shared" si="635"/>
        <v>0</v>
      </c>
      <c r="N106" s="8">
        <v>406</v>
      </c>
      <c r="O106" s="8">
        <f t="shared" ref="O106:O111" si="703">N106*D106*E106*F106*H106*$O$9</f>
        <v>2544840.48</v>
      </c>
      <c r="P106" s="9"/>
      <c r="Q106" s="8">
        <f t="shared" ref="Q106:Q111" si="704">P106*D106*E106*F106*H106*$Q$9</f>
        <v>0</v>
      </c>
      <c r="R106" s="8"/>
      <c r="S106" s="8">
        <f t="shared" ref="S106:S111" si="705">SUM(R106*D106*E106*F106*H106*$S$9)</f>
        <v>0</v>
      </c>
      <c r="T106" s="8"/>
      <c r="U106" s="8">
        <f t="shared" ref="U106:U111" si="706">SUM(T106*D106*E106*F106*H106*$U$9)</f>
        <v>0</v>
      </c>
      <c r="V106" s="8"/>
      <c r="W106" s="8">
        <f t="shared" si="636"/>
        <v>0</v>
      </c>
      <c r="X106" s="8"/>
      <c r="Y106" s="8">
        <f t="shared" ref="Y106:Y111" si="707">SUM(X106*D106*E106*F106*H106*$Y$9)</f>
        <v>0</v>
      </c>
      <c r="Z106" s="8"/>
      <c r="AA106" s="8">
        <f t="shared" ref="AA106:AA111" si="708">SUM(Z106*D106*E106*F106*H106*$AA$9)</f>
        <v>0</v>
      </c>
      <c r="AB106" s="8">
        <v>0</v>
      </c>
      <c r="AC106" s="8">
        <f t="shared" ref="AC106:AC111" si="709">SUM(AB106*D106*E106*F106*I106*$AC$9)</f>
        <v>0</v>
      </c>
      <c r="AD106" s="9">
        <v>10</v>
      </c>
      <c r="AE106" s="8">
        <f t="shared" ref="AE106:AE111" si="710">SUM(AD106*D106*E106*F106*I106*$AE$9)</f>
        <v>75216.959999999992</v>
      </c>
      <c r="AF106" s="8">
        <v>63</v>
      </c>
      <c r="AG106" s="8">
        <f t="shared" ref="AG106:AG111" si="711">SUM(AF106*D106*E106*F106*H106*$AG$9)</f>
        <v>394889.04000000004</v>
      </c>
      <c r="AH106" s="8"/>
      <c r="AI106" s="8">
        <f t="shared" ref="AI106:AI111" si="712">SUM(AH106*D106*E106*F106*H106*$AI$9)</f>
        <v>0</v>
      </c>
      <c r="AJ106" s="8"/>
      <c r="AK106" s="8">
        <f t="shared" ref="AK106:AK111" si="713">SUM(AJ106*D106*E106*F106*H106*$AK$9)</f>
        <v>0</v>
      </c>
      <c r="AL106" s="6"/>
      <c r="AM106" s="8">
        <f t="shared" ref="AM106:AM111" si="714">SUM(AL106*D106*E106*F106*H106*$AM$9)</f>
        <v>0</v>
      </c>
      <c r="AN106" s="8"/>
      <c r="AO106" s="8">
        <f t="shared" ref="AO106:AO111" si="715">SUM(D106*E106*F106*H106*AN106*$AO$9)</f>
        <v>0</v>
      </c>
      <c r="AP106" s="8"/>
      <c r="AQ106" s="8">
        <f t="shared" ref="AQ106:AQ111" si="716">SUM(AP106*D106*E106*F106*H106*$AQ$9)</f>
        <v>0</v>
      </c>
      <c r="AR106" s="8"/>
      <c r="AS106" s="8">
        <f t="shared" ref="AS106:AS111" si="717">SUM(AR106*D106*E106*F106*H106*$AS$9)</f>
        <v>0</v>
      </c>
      <c r="AT106" s="8"/>
      <c r="AU106" s="8">
        <f t="shared" ref="AU106:AU111" si="718">SUM(AT106*D106*E106*F106*H106*$AU$9)</f>
        <v>0</v>
      </c>
      <c r="AV106" s="8">
        <v>27</v>
      </c>
      <c r="AW106" s="8">
        <f t="shared" ref="AW106:AW111" si="719">SUM(AV106*D106*E106*F106*H106*$AW$9)</f>
        <v>169238.16</v>
      </c>
      <c r="AX106" s="9">
        <v>60</v>
      </c>
      <c r="AY106" s="8">
        <f t="shared" ref="AY106:AY111" si="720">SUM(AX106*D106*E106*F106*H106*$AY$9)</f>
        <v>376084.8</v>
      </c>
      <c r="AZ106" s="8">
        <v>8</v>
      </c>
      <c r="BA106" s="8">
        <f t="shared" ref="BA106:BA111" si="721">SUM(AZ106*D106*E106*F106*H106*$BA$9)</f>
        <v>50144.639999999992</v>
      </c>
      <c r="BB106" s="8">
        <v>28</v>
      </c>
      <c r="BC106" s="8">
        <f t="shared" ref="BC106:BC111" si="722">SUM(BB106*D106*E106*F106*H106*$BC$9)</f>
        <v>175506.24</v>
      </c>
      <c r="BD106" s="8">
        <v>4</v>
      </c>
      <c r="BE106" s="8">
        <f t="shared" ref="BE106:BE111" si="723">BD106*D106*E106*F106*H106*$BE$9</f>
        <v>25072.319999999996</v>
      </c>
      <c r="BF106" s="8">
        <v>1</v>
      </c>
      <c r="BG106" s="8">
        <f t="shared" ref="BG106:BG111" si="724">BF106*D106*E106*F106*H106*$BG$9</f>
        <v>6268.079999999999</v>
      </c>
      <c r="BH106" s="8">
        <v>1</v>
      </c>
      <c r="BI106" s="8">
        <f t="shared" ref="BI106:BI111" si="725">BH106*D106*E106*F106*H106*$BI$9</f>
        <v>6268.079999999999</v>
      </c>
      <c r="BJ106" s="8"/>
      <c r="BK106" s="8">
        <f t="shared" ref="BK106:BK111" si="726">SUM(BJ106*D106*E106*F106*H106*$BK$9)</f>
        <v>0</v>
      </c>
      <c r="BL106" s="8">
        <v>3</v>
      </c>
      <c r="BM106" s="8">
        <f t="shared" ref="BM106:BM111" si="727">SUM(BL106*D106*E106*F106*H106*$BM$9)</f>
        <v>18804.239999999998</v>
      </c>
      <c r="BN106" s="8"/>
      <c r="BO106" s="8">
        <f t="shared" ref="BO106:BO111" si="728">SUM(BN106*D106*E106*F106*H106*$BO$9)</f>
        <v>0</v>
      </c>
      <c r="BP106" s="8">
        <v>30</v>
      </c>
      <c r="BQ106" s="8">
        <f t="shared" ref="BQ106:BQ111" si="729">SUM(BP106*D106*E106*F106*H106*$BQ$9)</f>
        <v>188042.4</v>
      </c>
      <c r="BR106" s="8">
        <v>10</v>
      </c>
      <c r="BS106" s="8">
        <f t="shared" ref="BS106:BS111" si="730">SUM(BR106*D106*E106*F106*H106*$BS$9)</f>
        <v>62680.799999999996</v>
      </c>
      <c r="BT106" s="8"/>
      <c r="BU106" s="8">
        <f t="shared" ref="BU106:BU111" si="731">BT106*D106*E106*F106*H106*$BU$9</f>
        <v>0</v>
      </c>
      <c r="BV106" s="8"/>
      <c r="BW106" s="8">
        <f t="shared" ref="BW106:BW111" si="732">SUM(BV106*D106*E106*F106*H106*$BW$9)</f>
        <v>0</v>
      </c>
      <c r="BX106" s="8">
        <v>8</v>
      </c>
      <c r="BY106" s="8">
        <f t="shared" ref="BY106:BY111" si="733">SUM(BX106*D106*E106*F106*H106*$BY$9)</f>
        <v>50144.639999999992</v>
      </c>
      <c r="BZ106" s="8"/>
      <c r="CA106" s="8">
        <f t="shared" ref="CA106:CA111" si="734">SUM(BZ106*D106*E106*F106*H106*$CA$9)</f>
        <v>0</v>
      </c>
      <c r="CB106" s="8"/>
      <c r="CC106" s="8">
        <f t="shared" ref="CC106:CC111" si="735">SUM(CB106*D106*E106*F106*H106*$CC$9)</f>
        <v>0</v>
      </c>
      <c r="CD106" s="8"/>
      <c r="CE106" s="8">
        <f t="shared" ref="CE106:CE111" si="736">CD106*D106*E106*F106*H106*$CE$9</f>
        <v>0</v>
      </c>
      <c r="CF106" s="8">
        <v>100</v>
      </c>
      <c r="CG106" s="8">
        <f t="shared" ref="CG106:CG111" si="737">SUM(CF106*D106*E106*F106*H106*$CG$9)</f>
        <v>626808</v>
      </c>
      <c r="CH106" s="8"/>
      <c r="CI106" s="8">
        <f t="shared" ref="CI106:CI111" si="738">SUM(CH106*D106*E106*F106*I106*$CI$9)</f>
        <v>0</v>
      </c>
      <c r="CJ106" s="8">
        <v>28</v>
      </c>
      <c r="CK106" s="8">
        <f t="shared" ref="CK106:CK111" si="739">SUM(CJ106*D106*E106*F106*I106*$CK$9)</f>
        <v>210607.48800000001</v>
      </c>
      <c r="CL106" s="8"/>
      <c r="CM106" s="8">
        <f t="shared" ref="CM106:CM111" si="740">SUM(CL106*D106*E106*F106*I106*$CM$9)</f>
        <v>0</v>
      </c>
      <c r="CN106" s="8">
        <v>29</v>
      </c>
      <c r="CO106" s="8">
        <f t="shared" ref="CO106:CO111" si="741">SUM(CN106*D106*E106*F106*I106*$CO$9)</f>
        <v>218129.18400000001</v>
      </c>
      <c r="CP106" s="9">
        <v>24</v>
      </c>
      <c r="CQ106" s="8">
        <f t="shared" ref="CQ106:CQ111" si="742">SUM(CP106*D106*E106*F106*I106*$CQ$9)</f>
        <v>180520.704</v>
      </c>
      <c r="CR106" s="8"/>
      <c r="CS106" s="8">
        <f t="shared" ref="CS106:CS111" si="743">SUM(CR106*D106*E106*F106*I106*$CS$9)</f>
        <v>0</v>
      </c>
      <c r="CT106" s="8"/>
      <c r="CU106" s="8">
        <f t="shared" ref="CU106:CU111" si="744">SUM(CT106*D106*E106*F106*I106*$CU$9)</f>
        <v>0</v>
      </c>
      <c r="CV106" s="8"/>
      <c r="CW106" s="8">
        <f t="shared" ref="CW106:CW111" si="745">SUM(CV106*D106*E106*F106*I106*$CW$9)</f>
        <v>0</v>
      </c>
      <c r="CX106" s="8">
        <v>3</v>
      </c>
      <c r="CY106" s="8">
        <f t="shared" ref="CY106:CY111" si="746">SUM(CX106*D106*E106*F106*I106*$CY$9)</f>
        <v>22565.088</v>
      </c>
      <c r="CZ106" s="8"/>
      <c r="DA106" s="8">
        <f t="shared" ref="DA106:DA111" si="747">SUM(CZ106*D106*E106*F106*I106*$DA$9)</f>
        <v>0</v>
      </c>
      <c r="DB106" s="8"/>
      <c r="DC106" s="8">
        <f t="shared" ref="DC106:DC111" si="748">SUM(DB106*D106*E106*F106*I106*$DC$9)</f>
        <v>0</v>
      </c>
      <c r="DD106" s="8"/>
      <c r="DE106" s="8">
        <f t="shared" ref="DE106:DE111" si="749">SUM(DD106*D106*E106*F106*I106*$DE$9)</f>
        <v>0</v>
      </c>
      <c r="DF106" s="8">
        <v>39</v>
      </c>
      <c r="DG106" s="8">
        <f t="shared" ref="DG106:DG111" si="750">SUM(DF106*D106*E106*F106*I106*$DG$9)</f>
        <v>293346.14400000003</v>
      </c>
      <c r="DH106" s="8">
        <v>10</v>
      </c>
      <c r="DI106" s="8">
        <f t="shared" ref="DI106:DI111" si="751">SUM(DH106*D106*E106*F106*I106*$DI$9)</f>
        <v>75216.959999999992</v>
      </c>
      <c r="DJ106" s="8"/>
      <c r="DK106" s="8">
        <f t="shared" ref="DK106:DK111" si="752">SUM(DJ106*D106*E106*F106*I106*$DK$9)</f>
        <v>0</v>
      </c>
      <c r="DL106" s="8"/>
      <c r="DM106" s="8">
        <f t="shared" ref="DM106:DM111" si="753">DL106*D106*E106*F106*I106*$DM$9</f>
        <v>0</v>
      </c>
      <c r="DN106" s="9"/>
      <c r="DO106" s="8">
        <f t="shared" ref="DO106:DO111" si="754">SUM(DN106*D106*E106*F106*I106*$DO$9)</f>
        <v>0</v>
      </c>
      <c r="DP106" s="8"/>
      <c r="DQ106" s="8">
        <f t="shared" ref="DQ106:DQ111" si="755">SUM(DP106*D106*E106*F106*I106*$DQ$9)</f>
        <v>0</v>
      </c>
      <c r="DR106" s="8"/>
      <c r="DS106" s="8">
        <f t="shared" ref="DS106:DS111" si="756">SUM(DR106*D106*E106*F106*J106*$DS$9)</f>
        <v>0</v>
      </c>
      <c r="DT106" s="10">
        <v>1</v>
      </c>
      <c r="DU106" s="8">
        <f t="shared" ref="DU106:DU111" si="757">SUM(DT106*D106*E106*F106*K106*$DU$9)</f>
        <v>11506.403999999999</v>
      </c>
      <c r="DV106" s="6"/>
      <c r="DW106" s="8">
        <f t="shared" ref="DW106:DW111" si="758">SUM(DV106*D106*E106*F106*H106*$DW$9)</f>
        <v>0</v>
      </c>
      <c r="DX106" s="8"/>
      <c r="DY106" s="8">
        <f t="shared" ref="DY106:DY111" si="759">SUM(DX106*D106*E106*F106*H106*$DY$9)</f>
        <v>0</v>
      </c>
      <c r="DZ106" s="8"/>
      <c r="EA106" s="8">
        <f t="shared" ref="EA106:EA111" si="760">SUM(DZ106*D106*E106*F106*H106*$EA$9)</f>
        <v>0</v>
      </c>
      <c r="EB106" s="8"/>
      <c r="EC106" s="8">
        <f t="shared" ref="EC106:EC111" si="761">SUM(EB106*D106*E106*F106*H106*$EC$9)</f>
        <v>0</v>
      </c>
      <c r="ED106" s="8"/>
      <c r="EE106" s="8">
        <f t="shared" ref="EE106:EE169" si="762">ED106*D106*E106*F106*H106*$EE$9</f>
        <v>0</v>
      </c>
      <c r="EF106" s="9"/>
      <c r="EG106" s="8">
        <f t="shared" si="571"/>
        <v>0</v>
      </c>
      <c r="EH106" s="11">
        <f t="shared" si="572"/>
        <v>893</v>
      </c>
      <c r="EI106" s="11">
        <f t="shared" si="572"/>
        <v>5781900.8520000009</v>
      </c>
      <c r="EJ106" s="84">
        <f t="shared" si="637"/>
        <v>893</v>
      </c>
    </row>
    <row r="107" spans="1:142" s="84" customFormat="1" ht="30" x14ac:dyDescent="0.25">
      <c r="A107" s="55"/>
      <c r="B107" s="57">
        <v>71</v>
      </c>
      <c r="C107" s="22" t="s">
        <v>249</v>
      </c>
      <c r="D107" s="21">
        <v>11480</v>
      </c>
      <c r="E107" s="7">
        <v>0.96</v>
      </c>
      <c r="F107" s="24">
        <v>0.9</v>
      </c>
      <c r="G107" s="24"/>
      <c r="H107" s="21">
        <v>1.4</v>
      </c>
      <c r="I107" s="21">
        <v>1.68</v>
      </c>
      <c r="J107" s="21">
        <v>2.23</v>
      </c>
      <c r="K107" s="21">
        <v>2.57</v>
      </c>
      <c r="L107" s="6"/>
      <c r="M107" s="8">
        <f t="shared" si="635"/>
        <v>0</v>
      </c>
      <c r="N107" s="6"/>
      <c r="O107" s="8">
        <f t="shared" si="703"/>
        <v>0</v>
      </c>
      <c r="P107" s="17"/>
      <c r="Q107" s="8">
        <f t="shared" si="704"/>
        <v>0</v>
      </c>
      <c r="R107" s="6"/>
      <c r="S107" s="8">
        <f t="shared" si="705"/>
        <v>0</v>
      </c>
      <c r="T107" s="6"/>
      <c r="U107" s="8">
        <f t="shared" si="706"/>
        <v>0</v>
      </c>
      <c r="V107" s="8">
        <v>1490</v>
      </c>
      <c r="W107" s="8">
        <f t="shared" si="636"/>
        <v>20690449.919999998</v>
      </c>
      <c r="X107" s="6"/>
      <c r="Y107" s="8">
        <f t="shared" si="707"/>
        <v>0</v>
      </c>
      <c r="Z107" s="6"/>
      <c r="AA107" s="8">
        <f t="shared" si="708"/>
        <v>0</v>
      </c>
      <c r="AB107" s="6"/>
      <c r="AC107" s="8">
        <f t="shared" si="709"/>
        <v>0</v>
      </c>
      <c r="AD107" s="17"/>
      <c r="AE107" s="8">
        <f t="shared" si="710"/>
        <v>0</v>
      </c>
      <c r="AF107" s="8">
        <v>222</v>
      </c>
      <c r="AG107" s="8">
        <f t="shared" si="711"/>
        <v>3082738.1760000004</v>
      </c>
      <c r="AH107" s="6"/>
      <c r="AI107" s="8">
        <f t="shared" si="712"/>
        <v>0</v>
      </c>
      <c r="AJ107" s="6"/>
      <c r="AK107" s="8">
        <f t="shared" si="713"/>
        <v>0</v>
      </c>
      <c r="AL107" s="8"/>
      <c r="AM107" s="8">
        <f t="shared" si="714"/>
        <v>0</v>
      </c>
      <c r="AN107" s="6"/>
      <c r="AO107" s="8">
        <f t="shared" si="715"/>
        <v>0</v>
      </c>
      <c r="AP107" s="6"/>
      <c r="AQ107" s="8">
        <f t="shared" si="716"/>
        <v>0</v>
      </c>
      <c r="AR107" s="6"/>
      <c r="AS107" s="8">
        <f t="shared" si="717"/>
        <v>0</v>
      </c>
      <c r="AT107" s="6"/>
      <c r="AU107" s="8">
        <f t="shared" si="718"/>
        <v>0</v>
      </c>
      <c r="AV107" s="6"/>
      <c r="AW107" s="8">
        <f t="shared" si="719"/>
        <v>0</v>
      </c>
      <c r="AX107" s="6"/>
      <c r="AY107" s="8">
        <f t="shared" si="720"/>
        <v>0</v>
      </c>
      <c r="AZ107" s="6"/>
      <c r="BA107" s="8">
        <f t="shared" si="721"/>
        <v>0</v>
      </c>
      <c r="BB107" s="6"/>
      <c r="BC107" s="8">
        <f t="shared" si="722"/>
        <v>0</v>
      </c>
      <c r="BD107" s="6"/>
      <c r="BE107" s="8">
        <f t="shared" si="723"/>
        <v>0</v>
      </c>
      <c r="BF107" s="6"/>
      <c r="BG107" s="8">
        <f t="shared" si="724"/>
        <v>0</v>
      </c>
      <c r="BH107" s="6"/>
      <c r="BI107" s="8">
        <f t="shared" si="725"/>
        <v>0</v>
      </c>
      <c r="BJ107" s="6"/>
      <c r="BK107" s="8">
        <f t="shared" si="726"/>
        <v>0</v>
      </c>
      <c r="BL107" s="6"/>
      <c r="BM107" s="8">
        <f t="shared" si="727"/>
        <v>0</v>
      </c>
      <c r="BN107" s="6"/>
      <c r="BO107" s="8">
        <f t="shared" si="728"/>
        <v>0</v>
      </c>
      <c r="BP107" s="6"/>
      <c r="BQ107" s="8">
        <f t="shared" si="729"/>
        <v>0</v>
      </c>
      <c r="BR107" s="6"/>
      <c r="BS107" s="8">
        <f t="shared" si="730"/>
        <v>0</v>
      </c>
      <c r="BT107" s="6"/>
      <c r="BU107" s="8">
        <f t="shared" si="731"/>
        <v>0</v>
      </c>
      <c r="BV107" s="6"/>
      <c r="BW107" s="8">
        <f t="shared" si="732"/>
        <v>0</v>
      </c>
      <c r="BX107" s="6"/>
      <c r="BY107" s="8">
        <f t="shared" si="733"/>
        <v>0</v>
      </c>
      <c r="BZ107" s="6"/>
      <c r="CA107" s="8">
        <f t="shared" si="734"/>
        <v>0</v>
      </c>
      <c r="CB107" s="6"/>
      <c r="CC107" s="8">
        <f t="shared" si="735"/>
        <v>0</v>
      </c>
      <c r="CD107" s="6"/>
      <c r="CE107" s="8">
        <f t="shared" si="736"/>
        <v>0</v>
      </c>
      <c r="CF107" s="8">
        <v>80</v>
      </c>
      <c r="CG107" s="8">
        <f t="shared" si="737"/>
        <v>1110896.6399999999</v>
      </c>
      <c r="CH107" s="6"/>
      <c r="CI107" s="8">
        <f t="shared" si="738"/>
        <v>0</v>
      </c>
      <c r="CJ107" s="6"/>
      <c r="CK107" s="8">
        <f t="shared" si="739"/>
        <v>0</v>
      </c>
      <c r="CL107" s="6"/>
      <c r="CM107" s="8">
        <f t="shared" si="740"/>
        <v>0</v>
      </c>
      <c r="CN107" s="6"/>
      <c r="CO107" s="8">
        <f t="shared" si="741"/>
        <v>0</v>
      </c>
      <c r="CP107" s="17"/>
      <c r="CQ107" s="8">
        <f t="shared" si="742"/>
        <v>0</v>
      </c>
      <c r="CR107" s="6"/>
      <c r="CS107" s="8">
        <f t="shared" si="743"/>
        <v>0</v>
      </c>
      <c r="CT107" s="6"/>
      <c r="CU107" s="8">
        <f t="shared" si="744"/>
        <v>0</v>
      </c>
      <c r="CV107" s="6"/>
      <c r="CW107" s="8">
        <f t="shared" si="745"/>
        <v>0</v>
      </c>
      <c r="CX107" s="6"/>
      <c r="CY107" s="8">
        <f t="shared" si="746"/>
        <v>0</v>
      </c>
      <c r="CZ107" s="6"/>
      <c r="DA107" s="8">
        <f t="shared" si="747"/>
        <v>0</v>
      </c>
      <c r="DB107" s="6"/>
      <c r="DC107" s="8">
        <f t="shared" si="748"/>
        <v>0</v>
      </c>
      <c r="DD107" s="6"/>
      <c r="DE107" s="8">
        <f t="shared" si="749"/>
        <v>0</v>
      </c>
      <c r="DF107" s="6"/>
      <c r="DG107" s="8">
        <f t="shared" si="750"/>
        <v>0</v>
      </c>
      <c r="DH107" s="6"/>
      <c r="DI107" s="8">
        <f t="shared" si="751"/>
        <v>0</v>
      </c>
      <c r="DJ107" s="6"/>
      <c r="DK107" s="8">
        <f t="shared" si="752"/>
        <v>0</v>
      </c>
      <c r="DL107" s="6"/>
      <c r="DM107" s="8">
        <f t="shared" si="753"/>
        <v>0</v>
      </c>
      <c r="DN107" s="17"/>
      <c r="DO107" s="8">
        <f t="shared" si="754"/>
        <v>0</v>
      </c>
      <c r="DP107" s="6"/>
      <c r="DQ107" s="8">
        <f t="shared" si="755"/>
        <v>0</v>
      </c>
      <c r="DR107" s="6"/>
      <c r="DS107" s="8">
        <f t="shared" si="756"/>
        <v>0</v>
      </c>
      <c r="DT107" s="18"/>
      <c r="DU107" s="8">
        <f t="shared" si="757"/>
        <v>0</v>
      </c>
      <c r="DV107" s="8"/>
      <c r="DW107" s="8">
        <f t="shared" si="758"/>
        <v>0</v>
      </c>
      <c r="DX107" s="8"/>
      <c r="DY107" s="8">
        <f t="shared" si="759"/>
        <v>0</v>
      </c>
      <c r="DZ107" s="6"/>
      <c r="EA107" s="8">
        <f t="shared" si="760"/>
        <v>0</v>
      </c>
      <c r="EB107" s="8"/>
      <c r="EC107" s="8">
        <f t="shared" si="761"/>
        <v>0</v>
      </c>
      <c r="ED107" s="8"/>
      <c r="EE107" s="8">
        <f t="shared" si="762"/>
        <v>0</v>
      </c>
      <c r="EF107" s="9"/>
      <c r="EG107" s="8">
        <f t="shared" si="571"/>
        <v>0</v>
      </c>
      <c r="EH107" s="11">
        <f t="shared" si="572"/>
        <v>1792</v>
      </c>
      <c r="EI107" s="11">
        <f t="shared" si="572"/>
        <v>24884084.735999998</v>
      </c>
      <c r="EJ107" s="84">
        <f t="shared" si="637"/>
        <v>1612.8</v>
      </c>
      <c r="EK107" s="88">
        <v>1829</v>
      </c>
      <c r="EL107" s="89">
        <f>EK107*F107</f>
        <v>1646.1000000000001</v>
      </c>
    </row>
    <row r="108" spans="1:142" s="86" customFormat="1" ht="30" x14ac:dyDescent="0.25">
      <c r="A108" s="55"/>
      <c r="B108" s="57">
        <v>72</v>
      </c>
      <c r="C108" s="22" t="s">
        <v>250</v>
      </c>
      <c r="D108" s="21">
        <v>11480</v>
      </c>
      <c r="E108" s="7">
        <v>1.44</v>
      </c>
      <c r="F108" s="58">
        <v>1</v>
      </c>
      <c r="G108" s="58"/>
      <c r="H108" s="21">
        <v>1.4</v>
      </c>
      <c r="I108" s="21">
        <v>1.68</v>
      </c>
      <c r="J108" s="21">
        <v>2.23</v>
      </c>
      <c r="K108" s="21">
        <v>2.57</v>
      </c>
      <c r="L108" s="6"/>
      <c r="M108" s="8">
        <f t="shared" si="635"/>
        <v>0</v>
      </c>
      <c r="N108" s="6"/>
      <c r="O108" s="8">
        <f t="shared" si="703"/>
        <v>0</v>
      </c>
      <c r="P108" s="17"/>
      <c r="Q108" s="8">
        <f t="shared" si="704"/>
        <v>0</v>
      </c>
      <c r="R108" s="6"/>
      <c r="S108" s="8">
        <f t="shared" si="705"/>
        <v>0</v>
      </c>
      <c r="T108" s="6"/>
      <c r="U108" s="8">
        <f t="shared" si="706"/>
        <v>0</v>
      </c>
      <c r="V108" s="8">
        <v>76</v>
      </c>
      <c r="W108" s="8">
        <f t="shared" si="636"/>
        <v>1758919.6799999999</v>
      </c>
      <c r="X108" s="6"/>
      <c r="Y108" s="8">
        <f t="shared" si="707"/>
        <v>0</v>
      </c>
      <c r="Z108" s="6"/>
      <c r="AA108" s="8">
        <f t="shared" si="708"/>
        <v>0</v>
      </c>
      <c r="AB108" s="6"/>
      <c r="AC108" s="8">
        <f t="shared" si="709"/>
        <v>0</v>
      </c>
      <c r="AD108" s="17"/>
      <c r="AE108" s="8">
        <f t="shared" si="710"/>
        <v>0</v>
      </c>
      <c r="AF108" s="8">
        <v>6</v>
      </c>
      <c r="AG108" s="8">
        <f t="shared" si="711"/>
        <v>138862.07999999999</v>
      </c>
      <c r="AH108" s="6"/>
      <c r="AI108" s="8">
        <f t="shared" si="712"/>
        <v>0</v>
      </c>
      <c r="AJ108" s="6"/>
      <c r="AK108" s="8">
        <f t="shared" si="713"/>
        <v>0</v>
      </c>
      <c r="AL108" s="6"/>
      <c r="AM108" s="8">
        <f t="shared" si="714"/>
        <v>0</v>
      </c>
      <c r="AN108" s="6"/>
      <c r="AO108" s="8">
        <f t="shared" si="715"/>
        <v>0</v>
      </c>
      <c r="AP108" s="6"/>
      <c r="AQ108" s="8">
        <f t="shared" si="716"/>
        <v>0</v>
      </c>
      <c r="AR108" s="6"/>
      <c r="AS108" s="8">
        <f t="shared" si="717"/>
        <v>0</v>
      </c>
      <c r="AT108" s="6"/>
      <c r="AU108" s="8">
        <f t="shared" si="718"/>
        <v>0</v>
      </c>
      <c r="AV108" s="6"/>
      <c r="AW108" s="8">
        <f t="shared" si="719"/>
        <v>0</v>
      </c>
      <c r="AX108" s="6"/>
      <c r="AY108" s="8">
        <f t="shared" si="720"/>
        <v>0</v>
      </c>
      <c r="AZ108" s="6"/>
      <c r="BA108" s="8">
        <f t="shared" si="721"/>
        <v>0</v>
      </c>
      <c r="BB108" s="6"/>
      <c r="BC108" s="8">
        <f t="shared" si="722"/>
        <v>0</v>
      </c>
      <c r="BD108" s="6"/>
      <c r="BE108" s="8">
        <f t="shared" si="723"/>
        <v>0</v>
      </c>
      <c r="BF108" s="6"/>
      <c r="BG108" s="8">
        <f t="shared" si="724"/>
        <v>0</v>
      </c>
      <c r="BH108" s="6"/>
      <c r="BI108" s="8">
        <f t="shared" si="725"/>
        <v>0</v>
      </c>
      <c r="BJ108" s="6"/>
      <c r="BK108" s="8">
        <f t="shared" si="726"/>
        <v>0</v>
      </c>
      <c r="BL108" s="6"/>
      <c r="BM108" s="8">
        <f t="shared" si="727"/>
        <v>0</v>
      </c>
      <c r="BN108" s="6"/>
      <c r="BO108" s="8">
        <f t="shared" si="728"/>
        <v>0</v>
      </c>
      <c r="BP108" s="6"/>
      <c r="BQ108" s="8">
        <f t="shared" si="729"/>
        <v>0</v>
      </c>
      <c r="BR108" s="6"/>
      <c r="BS108" s="8">
        <f t="shared" si="730"/>
        <v>0</v>
      </c>
      <c r="BT108" s="6"/>
      <c r="BU108" s="8">
        <f t="shared" si="731"/>
        <v>0</v>
      </c>
      <c r="BV108" s="6"/>
      <c r="BW108" s="8">
        <f t="shared" si="732"/>
        <v>0</v>
      </c>
      <c r="BX108" s="6"/>
      <c r="BY108" s="8">
        <f t="shared" si="733"/>
        <v>0</v>
      </c>
      <c r="BZ108" s="6"/>
      <c r="CA108" s="8">
        <f t="shared" si="734"/>
        <v>0</v>
      </c>
      <c r="CB108" s="6"/>
      <c r="CC108" s="8">
        <f t="shared" si="735"/>
        <v>0</v>
      </c>
      <c r="CD108" s="6"/>
      <c r="CE108" s="8">
        <f t="shared" si="736"/>
        <v>0</v>
      </c>
      <c r="CF108" s="8">
        <v>10</v>
      </c>
      <c r="CG108" s="8">
        <f t="shared" si="737"/>
        <v>231436.79999999999</v>
      </c>
      <c r="CH108" s="6"/>
      <c r="CI108" s="8">
        <f t="shared" si="738"/>
        <v>0</v>
      </c>
      <c r="CJ108" s="6"/>
      <c r="CK108" s="8">
        <f t="shared" si="739"/>
        <v>0</v>
      </c>
      <c r="CL108" s="6"/>
      <c r="CM108" s="8">
        <f t="shared" si="740"/>
        <v>0</v>
      </c>
      <c r="CN108" s="6"/>
      <c r="CO108" s="8">
        <f t="shared" si="741"/>
        <v>0</v>
      </c>
      <c r="CP108" s="17"/>
      <c r="CQ108" s="8">
        <f t="shared" si="742"/>
        <v>0</v>
      </c>
      <c r="CR108" s="6"/>
      <c r="CS108" s="8">
        <f t="shared" si="743"/>
        <v>0</v>
      </c>
      <c r="CT108" s="6"/>
      <c r="CU108" s="8">
        <f t="shared" si="744"/>
        <v>0</v>
      </c>
      <c r="CV108" s="6"/>
      <c r="CW108" s="8">
        <f t="shared" si="745"/>
        <v>0</v>
      </c>
      <c r="CX108" s="6"/>
      <c r="CY108" s="8">
        <f t="shared" si="746"/>
        <v>0</v>
      </c>
      <c r="CZ108" s="6"/>
      <c r="DA108" s="8">
        <f t="shared" si="747"/>
        <v>0</v>
      </c>
      <c r="DB108" s="6"/>
      <c r="DC108" s="8">
        <f t="shared" si="748"/>
        <v>0</v>
      </c>
      <c r="DD108" s="6"/>
      <c r="DE108" s="8">
        <f t="shared" si="749"/>
        <v>0</v>
      </c>
      <c r="DF108" s="6"/>
      <c r="DG108" s="8">
        <f t="shared" si="750"/>
        <v>0</v>
      </c>
      <c r="DH108" s="6"/>
      <c r="DI108" s="8">
        <f t="shared" si="751"/>
        <v>0</v>
      </c>
      <c r="DJ108" s="6"/>
      <c r="DK108" s="8">
        <f t="shared" si="752"/>
        <v>0</v>
      </c>
      <c r="DL108" s="6"/>
      <c r="DM108" s="8">
        <f t="shared" si="753"/>
        <v>0</v>
      </c>
      <c r="DN108" s="17"/>
      <c r="DO108" s="8">
        <f t="shared" si="754"/>
        <v>0</v>
      </c>
      <c r="DP108" s="6"/>
      <c r="DQ108" s="8">
        <f t="shared" si="755"/>
        <v>0</v>
      </c>
      <c r="DR108" s="6"/>
      <c r="DS108" s="8">
        <f t="shared" si="756"/>
        <v>0</v>
      </c>
      <c r="DT108" s="18"/>
      <c r="DU108" s="8">
        <f t="shared" si="757"/>
        <v>0</v>
      </c>
      <c r="DV108" s="6"/>
      <c r="DW108" s="8">
        <f t="shared" si="758"/>
        <v>0</v>
      </c>
      <c r="DX108" s="8"/>
      <c r="DY108" s="8">
        <f t="shared" si="759"/>
        <v>0</v>
      </c>
      <c r="DZ108" s="6"/>
      <c r="EA108" s="8">
        <f t="shared" si="760"/>
        <v>0</v>
      </c>
      <c r="EB108" s="8"/>
      <c r="EC108" s="8">
        <f t="shared" si="761"/>
        <v>0</v>
      </c>
      <c r="ED108" s="8"/>
      <c r="EE108" s="8">
        <f t="shared" si="762"/>
        <v>0</v>
      </c>
      <c r="EF108" s="9"/>
      <c r="EG108" s="8">
        <f t="shared" si="571"/>
        <v>0</v>
      </c>
      <c r="EH108" s="11">
        <f t="shared" si="572"/>
        <v>92</v>
      </c>
      <c r="EI108" s="11">
        <f t="shared" si="572"/>
        <v>2129218.5600000001</v>
      </c>
      <c r="EJ108" s="84">
        <f t="shared" si="637"/>
        <v>92</v>
      </c>
    </row>
    <row r="109" spans="1:142" s="30" customFormat="1" ht="30" x14ac:dyDescent="0.25">
      <c r="A109" s="55"/>
      <c r="B109" s="57">
        <v>73</v>
      </c>
      <c r="C109" s="22" t="s">
        <v>251</v>
      </c>
      <c r="D109" s="21">
        <v>11480</v>
      </c>
      <c r="E109" s="7">
        <v>1.95</v>
      </c>
      <c r="F109" s="25">
        <v>0.9</v>
      </c>
      <c r="G109" s="25"/>
      <c r="H109" s="21">
        <v>1.4</v>
      </c>
      <c r="I109" s="21">
        <v>1.68</v>
      </c>
      <c r="J109" s="21">
        <v>2.23</v>
      </c>
      <c r="K109" s="21">
        <v>2.57</v>
      </c>
      <c r="L109" s="6"/>
      <c r="M109" s="8">
        <f t="shared" si="635"/>
        <v>0</v>
      </c>
      <c r="N109" s="6"/>
      <c r="O109" s="8">
        <f t="shared" si="703"/>
        <v>0</v>
      </c>
      <c r="P109" s="17"/>
      <c r="Q109" s="8">
        <f t="shared" si="704"/>
        <v>0</v>
      </c>
      <c r="R109" s="6"/>
      <c r="S109" s="8">
        <f t="shared" si="705"/>
        <v>0</v>
      </c>
      <c r="T109" s="6"/>
      <c r="U109" s="8">
        <f t="shared" si="706"/>
        <v>0</v>
      </c>
      <c r="V109" s="8">
        <v>425</v>
      </c>
      <c r="W109" s="8">
        <f t="shared" si="636"/>
        <v>11987703</v>
      </c>
      <c r="X109" s="6"/>
      <c r="Y109" s="8">
        <f t="shared" si="707"/>
        <v>0</v>
      </c>
      <c r="Z109" s="6"/>
      <c r="AA109" s="8">
        <f t="shared" si="708"/>
        <v>0</v>
      </c>
      <c r="AB109" s="6"/>
      <c r="AC109" s="8">
        <f t="shared" si="709"/>
        <v>0</v>
      </c>
      <c r="AD109" s="17"/>
      <c r="AE109" s="8">
        <f t="shared" si="710"/>
        <v>0</v>
      </c>
      <c r="AF109" s="6"/>
      <c r="AG109" s="8">
        <f t="shared" si="711"/>
        <v>0</v>
      </c>
      <c r="AH109" s="6"/>
      <c r="AI109" s="8">
        <f t="shared" si="712"/>
        <v>0</v>
      </c>
      <c r="AJ109" s="6"/>
      <c r="AK109" s="8">
        <f t="shared" si="713"/>
        <v>0</v>
      </c>
      <c r="AL109" s="8"/>
      <c r="AM109" s="8">
        <f t="shared" si="714"/>
        <v>0</v>
      </c>
      <c r="AN109" s="6"/>
      <c r="AO109" s="8">
        <f t="shared" si="715"/>
        <v>0</v>
      </c>
      <c r="AP109" s="6"/>
      <c r="AQ109" s="8">
        <f t="shared" si="716"/>
        <v>0</v>
      </c>
      <c r="AR109" s="6"/>
      <c r="AS109" s="8">
        <f t="shared" si="717"/>
        <v>0</v>
      </c>
      <c r="AT109" s="6"/>
      <c r="AU109" s="8">
        <f t="shared" si="718"/>
        <v>0</v>
      </c>
      <c r="AV109" s="6"/>
      <c r="AW109" s="8">
        <f t="shared" si="719"/>
        <v>0</v>
      </c>
      <c r="AX109" s="6"/>
      <c r="AY109" s="8">
        <f t="shared" si="720"/>
        <v>0</v>
      </c>
      <c r="AZ109" s="6"/>
      <c r="BA109" s="8">
        <f t="shared" si="721"/>
        <v>0</v>
      </c>
      <c r="BB109" s="6"/>
      <c r="BC109" s="8">
        <f t="shared" si="722"/>
        <v>0</v>
      </c>
      <c r="BD109" s="6"/>
      <c r="BE109" s="8">
        <f t="shared" si="723"/>
        <v>0</v>
      </c>
      <c r="BF109" s="6"/>
      <c r="BG109" s="8">
        <f t="shared" si="724"/>
        <v>0</v>
      </c>
      <c r="BH109" s="6"/>
      <c r="BI109" s="8">
        <f t="shared" si="725"/>
        <v>0</v>
      </c>
      <c r="BJ109" s="6"/>
      <c r="BK109" s="8">
        <f t="shared" si="726"/>
        <v>0</v>
      </c>
      <c r="BL109" s="6"/>
      <c r="BM109" s="8">
        <f t="shared" si="727"/>
        <v>0</v>
      </c>
      <c r="BN109" s="6"/>
      <c r="BO109" s="8">
        <f t="shared" si="728"/>
        <v>0</v>
      </c>
      <c r="BP109" s="6"/>
      <c r="BQ109" s="8">
        <f t="shared" si="729"/>
        <v>0</v>
      </c>
      <c r="BR109" s="6"/>
      <c r="BS109" s="8">
        <f t="shared" si="730"/>
        <v>0</v>
      </c>
      <c r="BT109" s="6"/>
      <c r="BU109" s="8">
        <f t="shared" si="731"/>
        <v>0</v>
      </c>
      <c r="BV109" s="6"/>
      <c r="BW109" s="8">
        <f t="shared" si="732"/>
        <v>0</v>
      </c>
      <c r="BX109" s="6"/>
      <c r="BY109" s="8">
        <f t="shared" si="733"/>
        <v>0</v>
      </c>
      <c r="BZ109" s="6"/>
      <c r="CA109" s="8">
        <f t="shared" si="734"/>
        <v>0</v>
      </c>
      <c r="CB109" s="6"/>
      <c r="CC109" s="8">
        <f t="shared" si="735"/>
        <v>0</v>
      </c>
      <c r="CD109" s="6"/>
      <c r="CE109" s="8">
        <f t="shared" si="736"/>
        <v>0</v>
      </c>
      <c r="CF109" s="8"/>
      <c r="CG109" s="8">
        <f t="shared" si="737"/>
        <v>0</v>
      </c>
      <c r="CH109" s="6"/>
      <c r="CI109" s="8">
        <f t="shared" si="738"/>
        <v>0</v>
      </c>
      <c r="CJ109" s="6"/>
      <c r="CK109" s="8">
        <f t="shared" si="739"/>
        <v>0</v>
      </c>
      <c r="CL109" s="6"/>
      <c r="CM109" s="8">
        <f t="shared" si="740"/>
        <v>0</v>
      </c>
      <c r="CN109" s="6"/>
      <c r="CO109" s="8">
        <f t="shared" si="741"/>
        <v>0</v>
      </c>
      <c r="CP109" s="17"/>
      <c r="CQ109" s="8">
        <f t="shared" si="742"/>
        <v>0</v>
      </c>
      <c r="CR109" s="6"/>
      <c r="CS109" s="8">
        <f t="shared" si="743"/>
        <v>0</v>
      </c>
      <c r="CT109" s="6"/>
      <c r="CU109" s="8">
        <f t="shared" si="744"/>
        <v>0</v>
      </c>
      <c r="CV109" s="6"/>
      <c r="CW109" s="8">
        <f t="shared" si="745"/>
        <v>0</v>
      </c>
      <c r="CX109" s="6"/>
      <c r="CY109" s="8">
        <f t="shared" si="746"/>
        <v>0</v>
      </c>
      <c r="CZ109" s="6"/>
      <c r="DA109" s="8">
        <f t="shared" si="747"/>
        <v>0</v>
      </c>
      <c r="DB109" s="6"/>
      <c r="DC109" s="8">
        <f t="shared" si="748"/>
        <v>0</v>
      </c>
      <c r="DD109" s="6"/>
      <c r="DE109" s="8">
        <f t="shared" si="749"/>
        <v>0</v>
      </c>
      <c r="DF109" s="6"/>
      <c r="DG109" s="8">
        <f t="shared" si="750"/>
        <v>0</v>
      </c>
      <c r="DH109" s="6"/>
      <c r="DI109" s="8">
        <f t="shared" si="751"/>
        <v>0</v>
      </c>
      <c r="DJ109" s="6"/>
      <c r="DK109" s="8">
        <f t="shared" si="752"/>
        <v>0</v>
      </c>
      <c r="DL109" s="6"/>
      <c r="DM109" s="8">
        <f t="shared" si="753"/>
        <v>0</v>
      </c>
      <c r="DN109" s="17"/>
      <c r="DO109" s="8">
        <f t="shared" si="754"/>
        <v>0</v>
      </c>
      <c r="DP109" s="6"/>
      <c r="DQ109" s="8">
        <f t="shared" si="755"/>
        <v>0</v>
      </c>
      <c r="DR109" s="6"/>
      <c r="DS109" s="8">
        <f t="shared" si="756"/>
        <v>0</v>
      </c>
      <c r="DT109" s="18"/>
      <c r="DU109" s="8">
        <f t="shared" si="757"/>
        <v>0</v>
      </c>
      <c r="DV109" s="8"/>
      <c r="DW109" s="8">
        <f t="shared" si="758"/>
        <v>0</v>
      </c>
      <c r="DX109" s="8"/>
      <c r="DY109" s="8">
        <f t="shared" si="759"/>
        <v>0</v>
      </c>
      <c r="DZ109" s="6"/>
      <c r="EA109" s="8">
        <f t="shared" si="760"/>
        <v>0</v>
      </c>
      <c r="EB109" s="8"/>
      <c r="EC109" s="8">
        <f t="shared" si="761"/>
        <v>0</v>
      </c>
      <c r="ED109" s="8"/>
      <c r="EE109" s="8">
        <f t="shared" si="762"/>
        <v>0</v>
      </c>
      <c r="EF109" s="9"/>
      <c r="EG109" s="8">
        <f t="shared" si="571"/>
        <v>0</v>
      </c>
      <c r="EH109" s="11">
        <f t="shared" si="572"/>
        <v>425</v>
      </c>
      <c r="EI109" s="11">
        <f t="shared" si="572"/>
        <v>11987703</v>
      </c>
      <c r="EJ109" s="84">
        <f t="shared" si="637"/>
        <v>382.5</v>
      </c>
      <c r="EK109" s="90">
        <v>425</v>
      </c>
      <c r="EL109" s="91">
        <f>EK109*F109</f>
        <v>382.5</v>
      </c>
    </row>
    <row r="110" spans="1:142" s="84" customFormat="1" ht="30" x14ac:dyDescent="0.25">
      <c r="A110" s="55"/>
      <c r="B110" s="57">
        <v>74</v>
      </c>
      <c r="C110" s="22" t="s">
        <v>252</v>
      </c>
      <c r="D110" s="21">
        <v>11480</v>
      </c>
      <c r="E110" s="7">
        <v>2.17</v>
      </c>
      <c r="F110" s="58">
        <v>1</v>
      </c>
      <c r="G110" s="58"/>
      <c r="H110" s="21">
        <v>1.4</v>
      </c>
      <c r="I110" s="21">
        <v>1.68</v>
      </c>
      <c r="J110" s="21">
        <v>2.23</v>
      </c>
      <c r="K110" s="21">
        <v>2.57</v>
      </c>
      <c r="L110" s="6"/>
      <c r="M110" s="8">
        <f t="shared" si="635"/>
        <v>0</v>
      </c>
      <c r="N110" s="6"/>
      <c r="O110" s="8">
        <f t="shared" si="703"/>
        <v>0</v>
      </c>
      <c r="P110" s="17"/>
      <c r="Q110" s="8">
        <f t="shared" si="704"/>
        <v>0</v>
      </c>
      <c r="R110" s="6"/>
      <c r="S110" s="8">
        <f t="shared" si="705"/>
        <v>0</v>
      </c>
      <c r="T110" s="6"/>
      <c r="U110" s="8">
        <f t="shared" si="706"/>
        <v>0</v>
      </c>
      <c r="V110" s="8">
        <v>5</v>
      </c>
      <c r="W110" s="8">
        <f t="shared" si="636"/>
        <v>174381.19999999998</v>
      </c>
      <c r="X110" s="6"/>
      <c r="Y110" s="8">
        <f t="shared" si="707"/>
        <v>0</v>
      </c>
      <c r="Z110" s="6"/>
      <c r="AA110" s="8">
        <f t="shared" si="708"/>
        <v>0</v>
      </c>
      <c r="AB110" s="6"/>
      <c r="AC110" s="8">
        <f t="shared" si="709"/>
        <v>0</v>
      </c>
      <c r="AD110" s="17"/>
      <c r="AE110" s="8">
        <f t="shared" si="710"/>
        <v>0</v>
      </c>
      <c r="AF110" s="6"/>
      <c r="AG110" s="8">
        <f t="shared" si="711"/>
        <v>0</v>
      </c>
      <c r="AH110" s="6"/>
      <c r="AI110" s="8">
        <f t="shared" si="712"/>
        <v>0</v>
      </c>
      <c r="AJ110" s="6"/>
      <c r="AK110" s="8">
        <f t="shared" si="713"/>
        <v>0</v>
      </c>
      <c r="AL110" s="8"/>
      <c r="AM110" s="8">
        <f t="shared" si="714"/>
        <v>0</v>
      </c>
      <c r="AN110" s="6"/>
      <c r="AO110" s="8">
        <f t="shared" si="715"/>
        <v>0</v>
      </c>
      <c r="AP110" s="6"/>
      <c r="AQ110" s="8">
        <f t="shared" si="716"/>
        <v>0</v>
      </c>
      <c r="AR110" s="6"/>
      <c r="AS110" s="8">
        <f t="shared" si="717"/>
        <v>0</v>
      </c>
      <c r="AT110" s="6"/>
      <c r="AU110" s="8">
        <f t="shared" si="718"/>
        <v>0</v>
      </c>
      <c r="AV110" s="6"/>
      <c r="AW110" s="8">
        <f t="shared" si="719"/>
        <v>0</v>
      </c>
      <c r="AX110" s="6"/>
      <c r="AY110" s="8">
        <f t="shared" si="720"/>
        <v>0</v>
      </c>
      <c r="AZ110" s="6"/>
      <c r="BA110" s="8">
        <f t="shared" si="721"/>
        <v>0</v>
      </c>
      <c r="BB110" s="6"/>
      <c r="BC110" s="8">
        <f t="shared" si="722"/>
        <v>0</v>
      </c>
      <c r="BD110" s="6"/>
      <c r="BE110" s="8">
        <f t="shared" si="723"/>
        <v>0</v>
      </c>
      <c r="BF110" s="6"/>
      <c r="BG110" s="8">
        <f t="shared" si="724"/>
        <v>0</v>
      </c>
      <c r="BH110" s="6"/>
      <c r="BI110" s="8">
        <f t="shared" si="725"/>
        <v>0</v>
      </c>
      <c r="BJ110" s="6"/>
      <c r="BK110" s="8">
        <f t="shared" si="726"/>
        <v>0</v>
      </c>
      <c r="BL110" s="6"/>
      <c r="BM110" s="8">
        <f t="shared" si="727"/>
        <v>0</v>
      </c>
      <c r="BN110" s="6"/>
      <c r="BO110" s="8">
        <f t="shared" si="728"/>
        <v>0</v>
      </c>
      <c r="BP110" s="6"/>
      <c r="BQ110" s="8">
        <f t="shared" si="729"/>
        <v>0</v>
      </c>
      <c r="BR110" s="6"/>
      <c r="BS110" s="8">
        <f t="shared" si="730"/>
        <v>0</v>
      </c>
      <c r="BT110" s="6"/>
      <c r="BU110" s="8">
        <f t="shared" si="731"/>
        <v>0</v>
      </c>
      <c r="BV110" s="6"/>
      <c r="BW110" s="8">
        <f t="shared" si="732"/>
        <v>0</v>
      </c>
      <c r="BX110" s="6"/>
      <c r="BY110" s="8">
        <f t="shared" si="733"/>
        <v>0</v>
      </c>
      <c r="BZ110" s="6"/>
      <c r="CA110" s="8">
        <f t="shared" si="734"/>
        <v>0</v>
      </c>
      <c r="CB110" s="6"/>
      <c r="CC110" s="8">
        <f t="shared" si="735"/>
        <v>0</v>
      </c>
      <c r="CD110" s="6"/>
      <c r="CE110" s="8">
        <f t="shared" si="736"/>
        <v>0</v>
      </c>
      <c r="CF110" s="6"/>
      <c r="CG110" s="8">
        <f t="shared" si="737"/>
        <v>0</v>
      </c>
      <c r="CH110" s="6"/>
      <c r="CI110" s="8">
        <f t="shared" si="738"/>
        <v>0</v>
      </c>
      <c r="CJ110" s="6"/>
      <c r="CK110" s="8">
        <f t="shared" si="739"/>
        <v>0</v>
      </c>
      <c r="CL110" s="6"/>
      <c r="CM110" s="8">
        <f t="shared" si="740"/>
        <v>0</v>
      </c>
      <c r="CN110" s="6"/>
      <c r="CO110" s="8">
        <f t="shared" si="741"/>
        <v>0</v>
      </c>
      <c r="CP110" s="17"/>
      <c r="CQ110" s="8">
        <f t="shared" si="742"/>
        <v>0</v>
      </c>
      <c r="CR110" s="6"/>
      <c r="CS110" s="8">
        <f t="shared" si="743"/>
        <v>0</v>
      </c>
      <c r="CT110" s="6"/>
      <c r="CU110" s="8">
        <f t="shared" si="744"/>
        <v>0</v>
      </c>
      <c r="CV110" s="6"/>
      <c r="CW110" s="8">
        <f t="shared" si="745"/>
        <v>0</v>
      </c>
      <c r="CX110" s="6"/>
      <c r="CY110" s="8">
        <f t="shared" si="746"/>
        <v>0</v>
      </c>
      <c r="CZ110" s="6"/>
      <c r="DA110" s="8">
        <f t="shared" si="747"/>
        <v>0</v>
      </c>
      <c r="DB110" s="6"/>
      <c r="DC110" s="8">
        <f t="shared" si="748"/>
        <v>0</v>
      </c>
      <c r="DD110" s="6"/>
      <c r="DE110" s="8">
        <f t="shared" si="749"/>
        <v>0</v>
      </c>
      <c r="DF110" s="6"/>
      <c r="DG110" s="8">
        <f t="shared" si="750"/>
        <v>0</v>
      </c>
      <c r="DH110" s="6"/>
      <c r="DI110" s="8">
        <f t="shared" si="751"/>
        <v>0</v>
      </c>
      <c r="DJ110" s="6"/>
      <c r="DK110" s="8">
        <f t="shared" si="752"/>
        <v>0</v>
      </c>
      <c r="DL110" s="6"/>
      <c r="DM110" s="8">
        <f t="shared" si="753"/>
        <v>0</v>
      </c>
      <c r="DN110" s="17"/>
      <c r="DO110" s="8">
        <f t="shared" si="754"/>
        <v>0</v>
      </c>
      <c r="DP110" s="6"/>
      <c r="DQ110" s="8">
        <f t="shared" si="755"/>
        <v>0</v>
      </c>
      <c r="DR110" s="6"/>
      <c r="DS110" s="8">
        <f t="shared" si="756"/>
        <v>0</v>
      </c>
      <c r="DT110" s="18"/>
      <c r="DU110" s="8">
        <f t="shared" si="757"/>
        <v>0</v>
      </c>
      <c r="DV110" s="8"/>
      <c r="DW110" s="8">
        <f t="shared" si="758"/>
        <v>0</v>
      </c>
      <c r="DX110" s="8"/>
      <c r="DY110" s="8">
        <f t="shared" si="759"/>
        <v>0</v>
      </c>
      <c r="DZ110" s="6"/>
      <c r="EA110" s="8">
        <f t="shared" si="760"/>
        <v>0</v>
      </c>
      <c r="EB110" s="8"/>
      <c r="EC110" s="8">
        <f t="shared" si="761"/>
        <v>0</v>
      </c>
      <c r="ED110" s="8"/>
      <c r="EE110" s="8">
        <f t="shared" si="762"/>
        <v>0</v>
      </c>
      <c r="EF110" s="9"/>
      <c r="EG110" s="8">
        <f t="shared" si="571"/>
        <v>0</v>
      </c>
      <c r="EH110" s="11">
        <f t="shared" si="572"/>
        <v>5</v>
      </c>
      <c r="EI110" s="11">
        <f t="shared" si="572"/>
        <v>174381.19999999998</v>
      </c>
      <c r="EJ110" s="84">
        <f t="shared" si="637"/>
        <v>5</v>
      </c>
      <c r="EK110" s="92">
        <v>2254</v>
      </c>
      <c r="EL110" s="92">
        <f>SUM(EL107:EL109)</f>
        <v>2028.6000000000001</v>
      </c>
    </row>
    <row r="111" spans="1:142" s="84" customFormat="1" ht="30" x14ac:dyDescent="0.25">
      <c r="A111" s="55"/>
      <c r="B111" s="57">
        <v>75</v>
      </c>
      <c r="C111" s="22" t="s">
        <v>253</v>
      </c>
      <c r="D111" s="21">
        <v>11480</v>
      </c>
      <c r="E111" s="7">
        <v>3.84</v>
      </c>
      <c r="F111" s="58">
        <v>1</v>
      </c>
      <c r="G111" s="58"/>
      <c r="H111" s="21">
        <v>1.4</v>
      </c>
      <c r="I111" s="21">
        <v>1.68</v>
      </c>
      <c r="J111" s="21">
        <v>2.23</v>
      </c>
      <c r="K111" s="21">
        <v>2.57</v>
      </c>
      <c r="L111" s="6"/>
      <c r="M111" s="8">
        <f t="shared" si="635"/>
        <v>0</v>
      </c>
      <c r="N111" s="6"/>
      <c r="O111" s="8">
        <f t="shared" si="703"/>
        <v>0</v>
      </c>
      <c r="P111" s="17"/>
      <c r="Q111" s="8">
        <f t="shared" si="704"/>
        <v>0</v>
      </c>
      <c r="R111" s="6"/>
      <c r="S111" s="8">
        <f t="shared" si="705"/>
        <v>0</v>
      </c>
      <c r="T111" s="6"/>
      <c r="U111" s="8">
        <f t="shared" si="706"/>
        <v>0</v>
      </c>
      <c r="V111" s="8">
        <v>4</v>
      </c>
      <c r="W111" s="8">
        <f t="shared" si="636"/>
        <v>246865.91999999995</v>
      </c>
      <c r="X111" s="6"/>
      <c r="Y111" s="8">
        <f t="shared" si="707"/>
        <v>0</v>
      </c>
      <c r="Z111" s="6"/>
      <c r="AA111" s="8">
        <f t="shared" si="708"/>
        <v>0</v>
      </c>
      <c r="AB111" s="6"/>
      <c r="AC111" s="8">
        <f t="shared" si="709"/>
        <v>0</v>
      </c>
      <c r="AD111" s="17"/>
      <c r="AE111" s="8">
        <f t="shared" si="710"/>
        <v>0</v>
      </c>
      <c r="AF111" s="6"/>
      <c r="AG111" s="8">
        <f t="shared" si="711"/>
        <v>0</v>
      </c>
      <c r="AH111" s="6"/>
      <c r="AI111" s="8">
        <f t="shared" si="712"/>
        <v>0</v>
      </c>
      <c r="AJ111" s="6"/>
      <c r="AK111" s="8">
        <f t="shared" si="713"/>
        <v>0</v>
      </c>
      <c r="AL111" s="8"/>
      <c r="AM111" s="8">
        <f t="shared" si="714"/>
        <v>0</v>
      </c>
      <c r="AN111" s="6"/>
      <c r="AO111" s="8">
        <f t="shared" si="715"/>
        <v>0</v>
      </c>
      <c r="AP111" s="6"/>
      <c r="AQ111" s="8">
        <f t="shared" si="716"/>
        <v>0</v>
      </c>
      <c r="AR111" s="6"/>
      <c r="AS111" s="8">
        <f t="shared" si="717"/>
        <v>0</v>
      </c>
      <c r="AT111" s="6"/>
      <c r="AU111" s="8">
        <f t="shared" si="718"/>
        <v>0</v>
      </c>
      <c r="AV111" s="6"/>
      <c r="AW111" s="8">
        <f t="shared" si="719"/>
        <v>0</v>
      </c>
      <c r="AX111" s="6"/>
      <c r="AY111" s="8">
        <f t="shared" si="720"/>
        <v>0</v>
      </c>
      <c r="AZ111" s="6"/>
      <c r="BA111" s="8">
        <f t="shared" si="721"/>
        <v>0</v>
      </c>
      <c r="BB111" s="6"/>
      <c r="BC111" s="8">
        <f t="shared" si="722"/>
        <v>0</v>
      </c>
      <c r="BD111" s="6"/>
      <c r="BE111" s="8">
        <f t="shared" si="723"/>
        <v>0</v>
      </c>
      <c r="BF111" s="6"/>
      <c r="BG111" s="8">
        <f t="shared" si="724"/>
        <v>0</v>
      </c>
      <c r="BH111" s="6"/>
      <c r="BI111" s="8">
        <f t="shared" si="725"/>
        <v>0</v>
      </c>
      <c r="BJ111" s="6"/>
      <c r="BK111" s="8">
        <f t="shared" si="726"/>
        <v>0</v>
      </c>
      <c r="BL111" s="6"/>
      <c r="BM111" s="8">
        <f t="shared" si="727"/>
        <v>0</v>
      </c>
      <c r="BN111" s="6"/>
      <c r="BO111" s="8">
        <f t="shared" si="728"/>
        <v>0</v>
      </c>
      <c r="BP111" s="6"/>
      <c r="BQ111" s="8">
        <f t="shared" si="729"/>
        <v>0</v>
      </c>
      <c r="BR111" s="6"/>
      <c r="BS111" s="8">
        <f t="shared" si="730"/>
        <v>0</v>
      </c>
      <c r="BT111" s="6"/>
      <c r="BU111" s="8">
        <f t="shared" si="731"/>
        <v>0</v>
      </c>
      <c r="BV111" s="6"/>
      <c r="BW111" s="8">
        <f t="shared" si="732"/>
        <v>0</v>
      </c>
      <c r="BX111" s="6"/>
      <c r="BY111" s="8">
        <f t="shared" si="733"/>
        <v>0</v>
      </c>
      <c r="BZ111" s="6"/>
      <c r="CA111" s="8">
        <f t="shared" si="734"/>
        <v>0</v>
      </c>
      <c r="CB111" s="6"/>
      <c r="CC111" s="8">
        <f t="shared" si="735"/>
        <v>0</v>
      </c>
      <c r="CD111" s="6"/>
      <c r="CE111" s="8">
        <f t="shared" si="736"/>
        <v>0</v>
      </c>
      <c r="CF111" s="6"/>
      <c r="CG111" s="8">
        <f t="shared" si="737"/>
        <v>0</v>
      </c>
      <c r="CH111" s="6"/>
      <c r="CI111" s="8">
        <f t="shared" si="738"/>
        <v>0</v>
      </c>
      <c r="CJ111" s="6"/>
      <c r="CK111" s="8">
        <f t="shared" si="739"/>
        <v>0</v>
      </c>
      <c r="CL111" s="6"/>
      <c r="CM111" s="8">
        <f t="shared" si="740"/>
        <v>0</v>
      </c>
      <c r="CN111" s="6"/>
      <c r="CO111" s="8">
        <f t="shared" si="741"/>
        <v>0</v>
      </c>
      <c r="CP111" s="17"/>
      <c r="CQ111" s="8">
        <f t="shared" si="742"/>
        <v>0</v>
      </c>
      <c r="CR111" s="6"/>
      <c r="CS111" s="8">
        <f t="shared" si="743"/>
        <v>0</v>
      </c>
      <c r="CT111" s="6"/>
      <c r="CU111" s="8">
        <f t="shared" si="744"/>
        <v>0</v>
      </c>
      <c r="CV111" s="6"/>
      <c r="CW111" s="8">
        <f t="shared" si="745"/>
        <v>0</v>
      </c>
      <c r="CX111" s="6"/>
      <c r="CY111" s="8">
        <f t="shared" si="746"/>
        <v>0</v>
      </c>
      <c r="CZ111" s="6"/>
      <c r="DA111" s="8">
        <f t="shared" si="747"/>
        <v>0</v>
      </c>
      <c r="DB111" s="6"/>
      <c r="DC111" s="8">
        <f t="shared" si="748"/>
        <v>0</v>
      </c>
      <c r="DD111" s="6"/>
      <c r="DE111" s="8">
        <f t="shared" si="749"/>
        <v>0</v>
      </c>
      <c r="DF111" s="6"/>
      <c r="DG111" s="8">
        <f t="shared" si="750"/>
        <v>0</v>
      </c>
      <c r="DH111" s="6"/>
      <c r="DI111" s="8">
        <f t="shared" si="751"/>
        <v>0</v>
      </c>
      <c r="DJ111" s="6"/>
      <c r="DK111" s="8">
        <f t="shared" si="752"/>
        <v>0</v>
      </c>
      <c r="DL111" s="6"/>
      <c r="DM111" s="8">
        <f t="shared" si="753"/>
        <v>0</v>
      </c>
      <c r="DN111" s="17"/>
      <c r="DO111" s="8">
        <f t="shared" si="754"/>
        <v>0</v>
      </c>
      <c r="DP111" s="6"/>
      <c r="DQ111" s="8">
        <f t="shared" si="755"/>
        <v>0</v>
      </c>
      <c r="DR111" s="6"/>
      <c r="DS111" s="8">
        <f t="shared" si="756"/>
        <v>0</v>
      </c>
      <c r="DT111" s="18"/>
      <c r="DU111" s="8">
        <f t="shared" si="757"/>
        <v>0</v>
      </c>
      <c r="DV111" s="8"/>
      <c r="DW111" s="8">
        <f t="shared" si="758"/>
        <v>0</v>
      </c>
      <c r="DX111" s="8"/>
      <c r="DY111" s="8">
        <f t="shared" si="759"/>
        <v>0</v>
      </c>
      <c r="DZ111" s="6"/>
      <c r="EA111" s="8">
        <f t="shared" si="760"/>
        <v>0</v>
      </c>
      <c r="EB111" s="8"/>
      <c r="EC111" s="8">
        <f t="shared" si="761"/>
        <v>0</v>
      </c>
      <c r="ED111" s="8">
        <v>40</v>
      </c>
      <c r="EE111" s="8">
        <f t="shared" si="762"/>
        <v>2468659.1999999997</v>
      </c>
      <c r="EF111" s="9"/>
      <c r="EG111" s="8">
        <f t="shared" si="571"/>
        <v>0</v>
      </c>
      <c r="EH111" s="11">
        <f t="shared" si="572"/>
        <v>44</v>
      </c>
      <c r="EI111" s="11">
        <f t="shared" si="572"/>
        <v>2715525.1199999996</v>
      </c>
      <c r="EJ111" s="84">
        <f t="shared" si="637"/>
        <v>44</v>
      </c>
      <c r="EL111" s="93">
        <f>SUM(EL110/EK110)</f>
        <v>0.9</v>
      </c>
    </row>
    <row r="112" spans="1:142" s="86" customFormat="1" x14ac:dyDescent="0.25">
      <c r="A112" s="77">
        <v>22</v>
      </c>
      <c r="B112" s="78"/>
      <c r="C112" s="52" t="s">
        <v>254</v>
      </c>
      <c r="D112" s="54">
        <v>11480</v>
      </c>
      <c r="E112" s="48">
        <v>0.93</v>
      </c>
      <c r="F112" s="43">
        <v>1</v>
      </c>
      <c r="G112" s="43"/>
      <c r="H112" s="53"/>
      <c r="I112" s="53"/>
      <c r="J112" s="53"/>
      <c r="K112" s="53">
        <v>2.57</v>
      </c>
      <c r="L112" s="46">
        <f>SUM(L113:L114)</f>
        <v>0</v>
      </c>
      <c r="M112" s="46">
        <f t="shared" ref="M112:DK112" si="763">SUM(M113:M114)</f>
        <v>0</v>
      </c>
      <c r="N112" s="46">
        <f t="shared" si="763"/>
        <v>0</v>
      </c>
      <c r="O112" s="46">
        <f t="shared" si="763"/>
        <v>0</v>
      </c>
      <c r="P112" s="47">
        <f t="shared" si="763"/>
        <v>0</v>
      </c>
      <c r="Q112" s="46">
        <f t="shared" si="763"/>
        <v>0</v>
      </c>
      <c r="R112" s="46">
        <f t="shared" si="763"/>
        <v>0</v>
      </c>
      <c r="S112" s="46">
        <f t="shared" si="763"/>
        <v>0</v>
      </c>
      <c r="T112" s="46">
        <f t="shared" si="763"/>
        <v>0</v>
      </c>
      <c r="U112" s="46">
        <f t="shared" si="763"/>
        <v>0</v>
      </c>
      <c r="V112" s="46">
        <f t="shared" si="763"/>
        <v>0</v>
      </c>
      <c r="W112" s="46">
        <f t="shared" si="763"/>
        <v>0</v>
      </c>
      <c r="X112" s="46">
        <f t="shared" si="763"/>
        <v>0</v>
      </c>
      <c r="Y112" s="46">
        <f t="shared" si="763"/>
        <v>0</v>
      </c>
      <c r="Z112" s="46">
        <f t="shared" si="763"/>
        <v>0</v>
      </c>
      <c r="AA112" s="46">
        <f t="shared" si="763"/>
        <v>0</v>
      </c>
      <c r="AB112" s="46">
        <f t="shared" si="763"/>
        <v>0</v>
      </c>
      <c r="AC112" s="46">
        <f t="shared" si="763"/>
        <v>0</v>
      </c>
      <c r="AD112" s="47">
        <f t="shared" si="763"/>
        <v>0</v>
      </c>
      <c r="AE112" s="46">
        <f t="shared" si="763"/>
        <v>0</v>
      </c>
      <c r="AF112" s="46">
        <f t="shared" si="763"/>
        <v>0</v>
      </c>
      <c r="AG112" s="46">
        <f t="shared" si="763"/>
        <v>0</v>
      </c>
      <c r="AH112" s="46">
        <f t="shared" si="763"/>
        <v>0</v>
      </c>
      <c r="AI112" s="46">
        <f t="shared" si="763"/>
        <v>0</v>
      </c>
      <c r="AJ112" s="46">
        <f>SUM(AJ113:AJ114)</f>
        <v>0</v>
      </c>
      <c r="AK112" s="46">
        <f>SUM(AK113:AK114)</f>
        <v>0</v>
      </c>
      <c r="AL112" s="46">
        <f>SUM(AL113:AL114)</f>
        <v>0</v>
      </c>
      <c r="AM112" s="46">
        <f>SUM(AM113:AM114)</f>
        <v>0</v>
      </c>
      <c r="AN112" s="46">
        <f t="shared" si="763"/>
        <v>0</v>
      </c>
      <c r="AO112" s="46">
        <f t="shared" si="763"/>
        <v>0</v>
      </c>
      <c r="AP112" s="46">
        <f t="shared" si="763"/>
        <v>0</v>
      </c>
      <c r="AQ112" s="46">
        <f t="shared" si="763"/>
        <v>0</v>
      </c>
      <c r="AR112" s="46">
        <f t="shared" si="763"/>
        <v>0</v>
      </c>
      <c r="AS112" s="46">
        <f t="shared" si="763"/>
        <v>0</v>
      </c>
      <c r="AT112" s="46">
        <f t="shared" si="763"/>
        <v>0</v>
      </c>
      <c r="AU112" s="46">
        <f>SUM(AU113:AU114)</f>
        <v>0</v>
      </c>
      <c r="AV112" s="46">
        <f t="shared" ref="AV112:CH112" si="764">SUM(AV113:AV114)</f>
        <v>0</v>
      </c>
      <c r="AW112" s="46">
        <f t="shared" si="764"/>
        <v>0</v>
      </c>
      <c r="AX112" s="46">
        <f t="shared" si="764"/>
        <v>0</v>
      </c>
      <c r="AY112" s="46">
        <f t="shared" si="764"/>
        <v>0</v>
      </c>
      <c r="AZ112" s="46">
        <f t="shared" si="764"/>
        <v>0</v>
      </c>
      <c r="BA112" s="46">
        <f t="shared" si="764"/>
        <v>0</v>
      </c>
      <c r="BB112" s="46">
        <f t="shared" si="764"/>
        <v>0</v>
      </c>
      <c r="BC112" s="46">
        <f t="shared" si="764"/>
        <v>0</v>
      </c>
      <c r="BD112" s="46">
        <f t="shared" si="764"/>
        <v>0</v>
      </c>
      <c r="BE112" s="46">
        <f t="shared" si="764"/>
        <v>0</v>
      </c>
      <c r="BF112" s="46">
        <f t="shared" si="764"/>
        <v>0</v>
      </c>
      <c r="BG112" s="46">
        <f t="shared" si="764"/>
        <v>0</v>
      </c>
      <c r="BH112" s="46">
        <f t="shared" si="764"/>
        <v>0</v>
      </c>
      <c r="BI112" s="46">
        <f t="shared" si="764"/>
        <v>0</v>
      </c>
      <c r="BJ112" s="46">
        <f t="shared" si="764"/>
        <v>0</v>
      </c>
      <c r="BK112" s="46">
        <f t="shared" si="764"/>
        <v>0</v>
      </c>
      <c r="BL112" s="46">
        <f t="shared" si="764"/>
        <v>413</v>
      </c>
      <c r="BM112" s="46">
        <f t="shared" si="764"/>
        <v>5907585.0399999991</v>
      </c>
      <c r="BN112" s="46">
        <f t="shared" si="764"/>
        <v>1</v>
      </c>
      <c r="BO112" s="46">
        <f t="shared" si="764"/>
        <v>37126.32</v>
      </c>
      <c r="BP112" s="46">
        <f t="shared" si="764"/>
        <v>5</v>
      </c>
      <c r="BQ112" s="46">
        <f t="shared" si="764"/>
        <v>71520.399999999994</v>
      </c>
      <c r="BR112" s="46">
        <f t="shared" si="764"/>
        <v>0</v>
      </c>
      <c r="BS112" s="46">
        <f t="shared" si="764"/>
        <v>0</v>
      </c>
      <c r="BT112" s="46">
        <f t="shared" si="764"/>
        <v>0</v>
      </c>
      <c r="BU112" s="46">
        <f t="shared" si="764"/>
        <v>0</v>
      </c>
      <c r="BV112" s="46">
        <f t="shared" si="764"/>
        <v>0</v>
      </c>
      <c r="BW112" s="46">
        <f t="shared" si="764"/>
        <v>0</v>
      </c>
      <c r="BX112" s="46">
        <f t="shared" si="764"/>
        <v>0</v>
      </c>
      <c r="BY112" s="46">
        <f t="shared" si="764"/>
        <v>0</v>
      </c>
      <c r="BZ112" s="46">
        <f t="shared" si="764"/>
        <v>3</v>
      </c>
      <c r="CA112" s="46">
        <f t="shared" si="764"/>
        <v>42912.24</v>
      </c>
      <c r="CB112" s="46">
        <f t="shared" si="764"/>
        <v>0</v>
      </c>
      <c r="CC112" s="46">
        <f t="shared" si="764"/>
        <v>0</v>
      </c>
      <c r="CD112" s="46">
        <f t="shared" si="764"/>
        <v>3</v>
      </c>
      <c r="CE112" s="46">
        <f t="shared" si="764"/>
        <v>42912.24</v>
      </c>
      <c r="CF112" s="46">
        <f t="shared" si="764"/>
        <v>0</v>
      </c>
      <c r="CG112" s="46">
        <f t="shared" si="764"/>
        <v>0</v>
      </c>
      <c r="CH112" s="46">
        <f t="shared" si="764"/>
        <v>0</v>
      </c>
      <c r="CI112" s="46">
        <f t="shared" si="763"/>
        <v>0</v>
      </c>
      <c r="CJ112" s="46">
        <f>SUM(CJ113:CJ114)</f>
        <v>0</v>
      </c>
      <c r="CK112" s="46">
        <f>SUM(CK113:CK114)</f>
        <v>0</v>
      </c>
      <c r="CL112" s="46">
        <f>SUM(CL113:CL114)</f>
        <v>0</v>
      </c>
      <c r="CM112" s="46">
        <f>SUM(CM113:CM114)</f>
        <v>0</v>
      </c>
      <c r="CN112" s="46">
        <f t="shared" si="763"/>
        <v>0</v>
      </c>
      <c r="CO112" s="46">
        <f t="shared" si="763"/>
        <v>0</v>
      </c>
      <c r="CP112" s="47">
        <f>SUM(CP113:CP114)</f>
        <v>10</v>
      </c>
      <c r="CQ112" s="46">
        <f>SUM(CQ113:CQ114)</f>
        <v>171648.96</v>
      </c>
      <c r="CR112" s="46">
        <f t="shared" si="763"/>
        <v>0</v>
      </c>
      <c r="CS112" s="46">
        <f t="shared" si="763"/>
        <v>0</v>
      </c>
      <c r="CT112" s="46">
        <f>SUM(CT113:CT114)</f>
        <v>0</v>
      </c>
      <c r="CU112" s="46">
        <f>SUM(CU113:CU114)</f>
        <v>0</v>
      </c>
      <c r="CV112" s="46">
        <f>SUM(CV113:CV114)</f>
        <v>0</v>
      </c>
      <c r="CW112" s="46">
        <f>SUM(CW113:CW114)</f>
        <v>0</v>
      </c>
      <c r="CX112" s="46">
        <f t="shared" si="763"/>
        <v>180</v>
      </c>
      <c r="CY112" s="46">
        <f t="shared" si="763"/>
        <v>3226614.7199999997</v>
      </c>
      <c r="CZ112" s="46">
        <f t="shared" si="763"/>
        <v>0</v>
      </c>
      <c r="DA112" s="46">
        <f t="shared" si="763"/>
        <v>0</v>
      </c>
      <c r="DB112" s="46">
        <f t="shared" si="763"/>
        <v>0</v>
      </c>
      <c r="DC112" s="46">
        <f t="shared" si="763"/>
        <v>0</v>
      </c>
      <c r="DD112" s="46">
        <f t="shared" si="763"/>
        <v>0</v>
      </c>
      <c r="DE112" s="46">
        <f t="shared" si="763"/>
        <v>0</v>
      </c>
      <c r="DF112" s="46">
        <f t="shared" si="763"/>
        <v>0</v>
      </c>
      <c r="DG112" s="46">
        <f t="shared" si="763"/>
        <v>0</v>
      </c>
      <c r="DH112" s="46">
        <f t="shared" si="763"/>
        <v>0</v>
      </c>
      <c r="DI112" s="46">
        <f t="shared" si="763"/>
        <v>0</v>
      </c>
      <c r="DJ112" s="46">
        <f t="shared" si="763"/>
        <v>0</v>
      </c>
      <c r="DK112" s="46">
        <f t="shared" si="763"/>
        <v>0</v>
      </c>
      <c r="DL112" s="46">
        <f t="shared" ref="DL112:EI112" si="765">SUM(DL113:DL114)</f>
        <v>0</v>
      </c>
      <c r="DM112" s="46">
        <f t="shared" si="765"/>
        <v>0</v>
      </c>
      <c r="DN112" s="47">
        <f t="shared" si="765"/>
        <v>1</v>
      </c>
      <c r="DO112" s="46">
        <f t="shared" si="765"/>
        <v>44551.583999999995</v>
      </c>
      <c r="DP112" s="46">
        <f t="shared" si="765"/>
        <v>0</v>
      </c>
      <c r="DQ112" s="46">
        <f t="shared" si="765"/>
        <v>0</v>
      </c>
      <c r="DR112" s="46">
        <f t="shared" si="765"/>
        <v>0</v>
      </c>
      <c r="DS112" s="46">
        <f t="shared" si="765"/>
        <v>0</v>
      </c>
      <c r="DT112" s="46">
        <f t="shared" si="765"/>
        <v>0</v>
      </c>
      <c r="DU112" s="46">
        <f t="shared" si="765"/>
        <v>0</v>
      </c>
      <c r="DV112" s="46">
        <f t="shared" si="765"/>
        <v>0</v>
      </c>
      <c r="DW112" s="46">
        <f t="shared" si="765"/>
        <v>0</v>
      </c>
      <c r="DX112" s="46">
        <f t="shared" si="765"/>
        <v>0</v>
      </c>
      <c r="DY112" s="46">
        <f t="shared" si="765"/>
        <v>0</v>
      </c>
      <c r="DZ112" s="46">
        <f t="shared" si="765"/>
        <v>0</v>
      </c>
      <c r="EA112" s="46">
        <f t="shared" si="765"/>
        <v>0</v>
      </c>
      <c r="EB112" s="46">
        <f t="shared" si="765"/>
        <v>0</v>
      </c>
      <c r="EC112" s="46">
        <f t="shared" si="765"/>
        <v>0</v>
      </c>
      <c r="ED112" s="46">
        <f t="shared" si="765"/>
        <v>0</v>
      </c>
      <c r="EE112" s="46">
        <f t="shared" si="765"/>
        <v>0</v>
      </c>
      <c r="EF112" s="46">
        <f t="shared" si="765"/>
        <v>0</v>
      </c>
      <c r="EG112" s="46">
        <f t="shared" si="765"/>
        <v>0</v>
      </c>
      <c r="EH112" s="46">
        <f t="shared" si="765"/>
        <v>616</v>
      </c>
      <c r="EI112" s="46">
        <f t="shared" si="765"/>
        <v>9544871.5040000007</v>
      </c>
      <c r="EJ112" s="84"/>
    </row>
    <row r="113" spans="1:140" s="84" customFormat="1" ht="45" x14ac:dyDescent="0.25">
      <c r="A113" s="55"/>
      <c r="B113" s="57">
        <v>76</v>
      </c>
      <c r="C113" s="20" t="s">
        <v>255</v>
      </c>
      <c r="D113" s="21">
        <v>11480</v>
      </c>
      <c r="E113" s="7">
        <v>2.31</v>
      </c>
      <c r="F113" s="58">
        <v>1</v>
      </c>
      <c r="G113" s="58"/>
      <c r="H113" s="21">
        <v>1.4</v>
      </c>
      <c r="I113" s="21">
        <v>1.68</v>
      </c>
      <c r="J113" s="21">
        <v>2.23</v>
      </c>
      <c r="K113" s="21">
        <v>2.57</v>
      </c>
      <c r="L113" s="8"/>
      <c r="M113" s="8">
        <f t="shared" si="635"/>
        <v>0</v>
      </c>
      <c r="N113" s="8"/>
      <c r="O113" s="8">
        <f>N113*D113*E113*F113*H113*$O$9</f>
        <v>0</v>
      </c>
      <c r="P113" s="9"/>
      <c r="Q113" s="8">
        <f>P113*D113*E113*F113*H113*$Q$9</f>
        <v>0</v>
      </c>
      <c r="R113" s="8"/>
      <c r="S113" s="8">
        <f>SUM(R113*D113*E113*F113*H113*$S$9)</f>
        <v>0</v>
      </c>
      <c r="T113" s="8"/>
      <c r="U113" s="8">
        <f>SUM(T113*D113*E113*F113*H113*$U$9)</f>
        <v>0</v>
      </c>
      <c r="V113" s="8"/>
      <c r="W113" s="8">
        <f t="shared" si="636"/>
        <v>0</v>
      </c>
      <c r="X113" s="8"/>
      <c r="Y113" s="8">
        <f>SUM(X113*D113*E113*F113*H113*$Y$9)</f>
        <v>0</v>
      </c>
      <c r="Z113" s="8"/>
      <c r="AA113" s="8">
        <f>SUM(Z113*D113*E113*F113*H113*$AA$9)</f>
        <v>0</v>
      </c>
      <c r="AB113" s="8"/>
      <c r="AC113" s="8">
        <f>SUM(AB113*D113*E113*F113*I113*$AC$9)</f>
        <v>0</v>
      </c>
      <c r="AD113" s="9"/>
      <c r="AE113" s="8">
        <f>SUM(AD113*D113*E113*F113*I113*$AE$9)</f>
        <v>0</v>
      </c>
      <c r="AF113" s="8"/>
      <c r="AG113" s="8">
        <f>SUM(AF113*D113*E113*F113*H113*$AG$9)</f>
        <v>0</v>
      </c>
      <c r="AH113" s="8"/>
      <c r="AI113" s="8">
        <f>SUM(AH113*D113*E113*F113*H113*$AI$9)</f>
        <v>0</v>
      </c>
      <c r="AJ113" s="8"/>
      <c r="AK113" s="8">
        <f>SUM(AJ113*D113*E113*F113*H113*$AK$9)</f>
        <v>0</v>
      </c>
      <c r="AL113" s="8"/>
      <c r="AM113" s="8">
        <f>SUM(AL113*D113*E113*F113*H113*$AM$9)</f>
        <v>0</v>
      </c>
      <c r="AN113" s="8"/>
      <c r="AO113" s="8">
        <f>SUM(D113*E113*F113*H113*AN113*$AO$9)</f>
        <v>0</v>
      </c>
      <c r="AP113" s="8"/>
      <c r="AQ113" s="8">
        <f>SUM(AP113*D113*E113*F113*H113*$AQ$9)</f>
        <v>0</v>
      </c>
      <c r="AR113" s="8"/>
      <c r="AS113" s="8">
        <f>SUM(AR113*D113*E113*F113*H113*$AS$9)</f>
        <v>0</v>
      </c>
      <c r="AT113" s="8"/>
      <c r="AU113" s="8">
        <f>SUM(AT113*D113*E113*F113*H113*$AU$9)</f>
        <v>0</v>
      </c>
      <c r="AV113" s="8"/>
      <c r="AW113" s="8">
        <f>SUM(AV113*D113*E113*F113*H113*$AW$9)</f>
        <v>0</v>
      </c>
      <c r="AX113" s="8"/>
      <c r="AY113" s="8">
        <f>SUM(AX113*D113*E113*F113*H113*$AY$9)</f>
        <v>0</v>
      </c>
      <c r="AZ113" s="8"/>
      <c r="BA113" s="8">
        <f>SUM(AZ113*D113*E113*F113*H113*$BA$9)</f>
        <v>0</v>
      </c>
      <c r="BB113" s="8"/>
      <c r="BC113" s="8">
        <f>SUM(BB113*D113*E113*F113*H113*$BC$9)</f>
        <v>0</v>
      </c>
      <c r="BD113" s="8"/>
      <c r="BE113" s="8">
        <f>BD113*D113*E113*F113*H113*$BE$9</f>
        <v>0</v>
      </c>
      <c r="BF113" s="8"/>
      <c r="BG113" s="8">
        <f>BF113*D113*E113*F113*H113*$BG$9</f>
        <v>0</v>
      </c>
      <c r="BH113" s="8"/>
      <c r="BI113" s="8">
        <f>BH113*D113*E113*F113*H113*$BI$9</f>
        <v>0</v>
      </c>
      <c r="BJ113" s="8"/>
      <c r="BK113" s="8">
        <f>SUM(BJ113*D113*E113*F113*H113*$BK$9)</f>
        <v>0</v>
      </c>
      <c r="BL113" s="8"/>
      <c r="BM113" s="8">
        <f>SUM(BL113*D113*E113*F113*H113*$BM$9)</f>
        <v>0</v>
      </c>
      <c r="BN113" s="8">
        <v>1</v>
      </c>
      <c r="BO113" s="8">
        <f>SUM(BN113*D113*E113*F113*H113*$BO$9)</f>
        <v>37126.32</v>
      </c>
      <c r="BP113" s="8"/>
      <c r="BQ113" s="8">
        <f>SUM(BP113*D113*E113*F113*H113*$BQ$9)</f>
        <v>0</v>
      </c>
      <c r="BR113" s="8"/>
      <c r="BS113" s="8">
        <f>SUM(BR113*D113*E113*F113*H113*$BS$9)</f>
        <v>0</v>
      </c>
      <c r="BT113" s="8"/>
      <c r="BU113" s="8">
        <f>BT113*D113*E113*F113*H113*$BU$9</f>
        <v>0</v>
      </c>
      <c r="BV113" s="8"/>
      <c r="BW113" s="8">
        <f>SUM(BV113*D113*E113*F113*H113*$BW$9)</f>
        <v>0</v>
      </c>
      <c r="BX113" s="8"/>
      <c r="BY113" s="8">
        <f>SUM(BX113*D113*E113*F113*H113*$BY$9)</f>
        <v>0</v>
      </c>
      <c r="BZ113" s="8"/>
      <c r="CA113" s="8">
        <f>SUM(BZ113*D113*E113*F113*H113*$CA$9)</f>
        <v>0</v>
      </c>
      <c r="CB113" s="8"/>
      <c r="CC113" s="8">
        <f>SUM(CB113*D113*E113*F113*H113*$CC$9)</f>
        <v>0</v>
      </c>
      <c r="CD113" s="8"/>
      <c r="CE113" s="8">
        <f>CD113*D113*E113*F113*H113*$CE$9</f>
        <v>0</v>
      </c>
      <c r="CF113" s="8"/>
      <c r="CG113" s="8">
        <f>SUM(CF113*D113*E113*F113*H113*$CG$9)</f>
        <v>0</v>
      </c>
      <c r="CH113" s="8"/>
      <c r="CI113" s="8">
        <f>SUM(CH113*D113*E113*F113*I113*$CI$9)</f>
        <v>0</v>
      </c>
      <c r="CJ113" s="8"/>
      <c r="CK113" s="8">
        <f>SUM(CJ113*D113*E113*F113*I113*$CK$9)</f>
        <v>0</v>
      </c>
      <c r="CL113" s="8"/>
      <c r="CM113" s="8">
        <f>SUM(CL113*D113*E113*F113*I113*$CM$9)</f>
        <v>0</v>
      </c>
      <c r="CN113" s="8"/>
      <c r="CO113" s="8">
        <f>SUM(CN113*D113*E113*F113*I113*$CO$9)</f>
        <v>0</v>
      </c>
      <c r="CP113" s="9"/>
      <c r="CQ113" s="8">
        <f>SUM(CP113*D113*E113*F113*I113*$CQ$9)</f>
        <v>0</v>
      </c>
      <c r="CR113" s="8"/>
      <c r="CS113" s="8">
        <f>SUM(CR113*D113*E113*F113*I113*$CS$9)</f>
        <v>0</v>
      </c>
      <c r="CT113" s="8"/>
      <c r="CU113" s="8">
        <f>SUM(CT113*D113*E113*F113*I113*$CU$9)</f>
        <v>0</v>
      </c>
      <c r="CV113" s="8"/>
      <c r="CW113" s="8">
        <f>SUM(CV113*D113*E113*F113*I113*$CW$9)</f>
        <v>0</v>
      </c>
      <c r="CX113" s="8">
        <v>5</v>
      </c>
      <c r="CY113" s="8">
        <f>SUM(CX113*D113*E113*F113*I113*$CY$9)</f>
        <v>222757.91999999998</v>
      </c>
      <c r="CZ113" s="8"/>
      <c r="DA113" s="8">
        <f>SUM(CZ113*D113*E113*F113*I113*$DA$9)</f>
        <v>0</v>
      </c>
      <c r="DB113" s="8"/>
      <c r="DC113" s="8">
        <f>SUM(DB113*D113*E113*F113*I113*$DC$9)</f>
        <v>0</v>
      </c>
      <c r="DD113" s="8"/>
      <c r="DE113" s="8">
        <f>SUM(DD113*D113*E113*F113*I113*$DE$9)</f>
        <v>0</v>
      </c>
      <c r="DF113" s="8"/>
      <c r="DG113" s="8">
        <f>SUM(DF113*D113*E113*F113*I113*$DG$9)</f>
        <v>0</v>
      </c>
      <c r="DH113" s="8"/>
      <c r="DI113" s="8">
        <f>SUM(DH113*D113*E113*F113*I113*$DI$9)</f>
        <v>0</v>
      </c>
      <c r="DJ113" s="8"/>
      <c r="DK113" s="8">
        <f>SUM(DJ113*D113*E113*F113*I113*$DK$9)</f>
        <v>0</v>
      </c>
      <c r="DL113" s="8"/>
      <c r="DM113" s="8">
        <f>DL113*D113*E113*F113*I113*$DM$9</f>
        <v>0</v>
      </c>
      <c r="DN113" s="9">
        <v>1</v>
      </c>
      <c r="DO113" s="8">
        <f>SUM(DN113*D113*E113*F113*I113*$DO$9)</f>
        <v>44551.583999999995</v>
      </c>
      <c r="DP113" s="8"/>
      <c r="DQ113" s="8">
        <f>SUM(DP113*D113*E113*F113*I113*$DQ$9)</f>
        <v>0</v>
      </c>
      <c r="DR113" s="8"/>
      <c r="DS113" s="8">
        <f>SUM(DR113*D113*E113*F113*J113*$DS$9)</f>
        <v>0</v>
      </c>
      <c r="DT113" s="10"/>
      <c r="DU113" s="8">
        <f>SUM(DT113*D113*E113*F113*K113*$DU$9)</f>
        <v>0</v>
      </c>
      <c r="DV113" s="8"/>
      <c r="DW113" s="8">
        <f>SUM(DV113*D113*E113*F113*H113*$DW$9)</f>
        <v>0</v>
      </c>
      <c r="DX113" s="8"/>
      <c r="DY113" s="8">
        <f>SUM(DX113*D113*E113*F113*H113*$DY$9)</f>
        <v>0</v>
      </c>
      <c r="DZ113" s="8"/>
      <c r="EA113" s="8">
        <f>SUM(DZ113*D113*E113*F113*H113*$EA$9)</f>
        <v>0</v>
      </c>
      <c r="EB113" s="8"/>
      <c r="EC113" s="8">
        <f>SUM(EB113*D113*E113*F113*H113*$EC$9)</f>
        <v>0</v>
      </c>
      <c r="ED113" s="8"/>
      <c r="EE113" s="8">
        <f t="shared" si="762"/>
        <v>0</v>
      </c>
      <c r="EF113" s="9"/>
      <c r="EG113" s="8">
        <f t="shared" si="571"/>
        <v>0</v>
      </c>
      <c r="EH113" s="11">
        <f t="shared" si="572"/>
        <v>7</v>
      </c>
      <c r="EI113" s="11">
        <f t="shared" si="572"/>
        <v>304435.82399999996</v>
      </c>
      <c r="EJ113" s="84">
        <f t="shared" si="637"/>
        <v>7</v>
      </c>
    </row>
    <row r="114" spans="1:140" s="86" customFormat="1" x14ac:dyDescent="0.25">
      <c r="A114" s="12"/>
      <c r="B114" s="1">
        <v>77</v>
      </c>
      <c r="C114" s="20" t="s">
        <v>256</v>
      </c>
      <c r="D114" s="21">
        <v>11480</v>
      </c>
      <c r="E114" s="7">
        <v>0.89</v>
      </c>
      <c r="F114" s="13">
        <v>1</v>
      </c>
      <c r="G114" s="13"/>
      <c r="H114" s="21">
        <v>1.4</v>
      </c>
      <c r="I114" s="21">
        <v>1.68</v>
      </c>
      <c r="J114" s="21">
        <v>2.23</v>
      </c>
      <c r="K114" s="21">
        <v>2.57</v>
      </c>
      <c r="L114" s="8"/>
      <c r="M114" s="8">
        <f t="shared" si="635"/>
        <v>0</v>
      </c>
      <c r="N114" s="8"/>
      <c r="O114" s="8">
        <f>N114*D114*E114*F114*H114*$O$9</f>
        <v>0</v>
      </c>
      <c r="P114" s="9"/>
      <c r="Q114" s="8">
        <f>P114*D114*E114*F114*H114*$Q$9</f>
        <v>0</v>
      </c>
      <c r="R114" s="8"/>
      <c r="S114" s="8">
        <f>SUM(R114*D114*E114*F114*H114*$S$9)</f>
        <v>0</v>
      </c>
      <c r="T114" s="8"/>
      <c r="U114" s="8">
        <f>SUM(T114*D114*E114*F114*H114*$U$9)</f>
        <v>0</v>
      </c>
      <c r="V114" s="8"/>
      <c r="W114" s="8">
        <f t="shared" si="636"/>
        <v>0</v>
      </c>
      <c r="X114" s="8"/>
      <c r="Y114" s="8">
        <f>SUM(X114*D114*E114*F114*H114*$Y$9)</f>
        <v>0</v>
      </c>
      <c r="Z114" s="8"/>
      <c r="AA114" s="8">
        <f>SUM(Z114*D114*E114*F114*H114*$AA$9)</f>
        <v>0</v>
      </c>
      <c r="AB114" s="8"/>
      <c r="AC114" s="8">
        <f>SUM(AB114*D114*E114*F114*I114*$AC$9)</f>
        <v>0</v>
      </c>
      <c r="AD114" s="9"/>
      <c r="AE114" s="8">
        <f>SUM(AD114*D114*E114*F114*I114*$AE$9)</f>
        <v>0</v>
      </c>
      <c r="AF114" s="8"/>
      <c r="AG114" s="8">
        <f>SUM(AF114*D114*E114*F114*H114*$AG$9)</f>
        <v>0</v>
      </c>
      <c r="AH114" s="8"/>
      <c r="AI114" s="8">
        <f>SUM(AH114*D114*E114*F114*H114*$AI$9)</f>
        <v>0</v>
      </c>
      <c r="AJ114" s="8"/>
      <c r="AK114" s="8">
        <f>SUM(AJ114*D114*E114*F114*H114*$AK$9)</f>
        <v>0</v>
      </c>
      <c r="AL114" s="6"/>
      <c r="AM114" s="8">
        <f>SUM(AL114*D114*E114*F114*H114*$AM$9)</f>
        <v>0</v>
      </c>
      <c r="AN114" s="8"/>
      <c r="AO114" s="8">
        <f>SUM(D114*E114*F114*H114*AN114*$AO$9)</f>
        <v>0</v>
      </c>
      <c r="AP114" s="8"/>
      <c r="AQ114" s="8">
        <f>SUM(AP114*D114*E114*F114*H114*$AQ$9)</f>
        <v>0</v>
      </c>
      <c r="AR114" s="8"/>
      <c r="AS114" s="8">
        <f>SUM(AR114*D114*E114*F114*H114*$AS$9)</f>
        <v>0</v>
      </c>
      <c r="AT114" s="8"/>
      <c r="AU114" s="8">
        <f>SUM(AT114*D114*E114*F114*H114*$AU$9)</f>
        <v>0</v>
      </c>
      <c r="AV114" s="8"/>
      <c r="AW114" s="8">
        <f>SUM(AV114*D114*E114*F114*H114*$AW$9)</f>
        <v>0</v>
      </c>
      <c r="AX114" s="8"/>
      <c r="AY114" s="8">
        <f>SUM(AX114*D114*E114*F114*H114*$AY$9)</f>
        <v>0</v>
      </c>
      <c r="AZ114" s="8"/>
      <c r="BA114" s="8">
        <f>SUM(AZ114*D114*E114*F114*H114*$BA$9)</f>
        <v>0</v>
      </c>
      <c r="BB114" s="8"/>
      <c r="BC114" s="8">
        <f>SUM(BB114*D114*E114*F114*H114*$BC$9)</f>
        <v>0</v>
      </c>
      <c r="BD114" s="8"/>
      <c r="BE114" s="8">
        <f>BD114*D114*E114*F114*H114*$BE$9</f>
        <v>0</v>
      </c>
      <c r="BF114" s="8"/>
      <c r="BG114" s="8">
        <f>BF114*D114*E114*F114*H114*$BG$9</f>
        <v>0</v>
      </c>
      <c r="BH114" s="8"/>
      <c r="BI114" s="8">
        <f>BH114*D114*E114*F114*H114*$BI$9</f>
        <v>0</v>
      </c>
      <c r="BJ114" s="8"/>
      <c r="BK114" s="8">
        <f>SUM(BJ114*D114*E114*F114*H114*$BK$9)</f>
        <v>0</v>
      </c>
      <c r="BL114" s="8">
        <v>413</v>
      </c>
      <c r="BM114" s="8">
        <f>SUM(BL114*D114*E114*F114*H114*$BM$9)</f>
        <v>5907585.0399999991</v>
      </c>
      <c r="BN114" s="8"/>
      <c r="BO114" s="8">
        <f>SUM(BN114*D114*E114*F114*H114*$BO$9)</f>
        <v>0</v>
      </c>
      <c r="BP114" s="8">
        <v>5</v>
      </c>
      <c r="BQ114" s="8">
        <f>SUM(BP114*D114*E114*F114*H114*$BQ$9)</f>
        <v>71520.399999999994</v>
      </c>
      <c r="BR114" s="8"/>
      <c r="BS114" s="8">
        <f>SUM(BR114*D114*E114*F114*H114*$BS$9)</f>
        <v>0</v>
      </c>
      <c r="BT114" s="8"/>
      <c r="BU114" s="8">
        <f>BT114*D114*E114*F114*H114*$BU$9</f>
        <v>0</v>
      </c>
      <c r="BV114" s="8"/>
      <c r="BW114" s="8">
        <f>SUM(BV114*D114*E114*F114*H114*$BW$9)</f>
        <v>0</v>
      </c>
      <c r="BX114" s="8"/>
      <c r="BY114" s="8">
        <f>SUM(BX114*D114*E114*F114*H114*$BY$9)</f>
        <v>0</v>
      </c>
      <c r="BZ114" s="8">
        <v>3</v>
      </c>
      <c r="CA114" s="8">
        <f>SUM(BZ114*D114*E114*F114*H114*$CA$9)</f>
        <v>42912.24</v>
      </c>
      <c r="CB114" s="8"/>
      <c r="CC114" s="8">
        <f>SUM(CB114*D114*E114*F114*H114*$CC$9)</f>
        <v>0</v>
      </c>
      <c r="CD114" s="8">
        <v>3</v>
      </c>
      <c r="CE114" s="8">
        <f>CD114*D114*E114*F114*H114*$CE$9</f>
        <v>42912.24</v>
      </c>
      <c r="CF114" s="6"/>
      <c r="CG114" s="8">
        <f>SUM(CF114*D114*E114*F114*H114*$CG$9)</f>
        <v>0</v>
      </c>
      <c r="CH114" s="8"/>
      <c r="CI114" s="8">
        <f>SUM(CH114*D114*E114*F114*I114*$CI$9)</f>
        <v>0</v>
      </c>
      <c r="CJ114" s="8"/>
      <c r="CK114" s="8">
        <f>SUM(CJ114*D114*E114*F114*I114*$CK$9)</f>
        <v>0</v>
      </c>
      <c r="CL114" s="8"/>
      <c r="CM114" s="8">
        <f>SUM(CL114*D114*E114*F114*I114*$CM$9)</f>
        <v>0</v>
      </c>
      <c r="CN114" s="8"/>
      <c r="CO114" s="8">
        <f>SUM(CN114*D114*E114*F114*I114*$CO$9)</f>
        <v>0</v>
      </c>
      <c r="CP114" s="9">
        <v>10</v>
      </c>
      <c r="CQ114" s="8">
        <f>SUM(CP114*D114*E114*F114*I114*$CQ$9)</f>
        <v>171648.96</v>
      </c>
      <c r="CR114" s="8"/>
      <c r="CS114" s="8">
        <f>SUM(CR114*D114*E114*F114*I114*$CS$9)</f>
        <v>0</v>
      </c>
      <c r="CT114" s="8"/>
      <c r="CU114" s="8">
        <f>SUM(CT114*D114*E114*F114*I114*$CU$9)</f>
        <v>0</v>
      </c>
      <c r="CV114" s="8"/>
      <c r="CW114" s="8">
        <f>SUM(CV114*D114*E114*F114*I114*$CW$9)</f>
        <v>0</v>
      </c>
      <c r="CX114" s="8">
        <v>175</v>
      </c>
      <c r="CY114" s="8">
        <f>SUM(CX114*D114*E114*F114*I114*$CY$9)</f>
        <v>3003856.8</v>
      </c>
      <c r="CZ114" s="8"/>
      <c r="DA114" s="8">
        <f>SUM(CZ114*D114*E114*F114*I114*$DA$9)</f>
        <v>0</v>
      </c>
      <c r="DB114" s="8"/>
      <c r="DC114" s="8">
        <f>SUM(DB114*D114*E114*F114*I114*$DC$9)</f>
        <v>0</v>
      </c>
      <c r="DD114" s="8"/>
      <c r="DE114" s="8">
        <f>SUM(DD114*D114*E114*F114*I114*$DE$9)</f>
        <v>0</v>
      </c>
      <c r="DF114" s="8"/>
      <c r="DG114" s="8">
        <f>SUM(DF114*D114*E114*F114*I114*$DG$9)</f>
        <v>0</v>
      </c>
      <c r="DH114" s="8"/>
      <c r="DI114" s="8">
        <f>SUM(DH114*D114*E114*F114*I114*$DI$9)</f>
        <v>0</v>
      </c>
      <c r="DJ114" s="8"/>
      <c r="DK114" s="8">
        <f>SUM(DJ114*D114*E114*F114*I114*$DK$9)</f>
        <v>0</v>
      </c>
      <c r="DL114" s="8"/>
      <c r="DM114" s="8">
        <f>DL114*D114*E114*F114*I114*$DM$9</f>
        <v>0</v>
      </c>
      <c r="DN114" s="9"/>
      <c r="DO114" s="8">
        <f>SUM(DN114*D114*E114*F114*I114*$DO$9)</f>
        <v>0</v>
      </c>
      <c r="DP114" s="8"/>
      <c r="DQ114" s="8">
        <f>SUM(DP114*D114*E114*F114*I114*$DQ$9)</f>
        <v>0</v>
      </c>
      <c r="DR114" s="8"/>
      <c r="DS114" s="8">
        <f>SUM(DR114*D114*E114*F114*J114*$DS$9)</f>
        <v>0</v>
      </c>
      <c r="DT114" s="10"/>
      <c r="DU114" s="8">
        <f>SUM(DT114*D114*E114*F114*K114*$DU$9)</f>
        <v>0</v>
      </c>
      <c r="DV114" s="6"/>
      <c r="DW114" s="8">
        <f>SUM(DV114*D114*E114*F114*H114*$DW$9)</f>
        <v>0</v>
      </c>
      <c r="DX114" s="8"/>
      <c r="DY114" s="8">
        <f>SUM(DX114*D114*E114*F114*H114*$DY$9)</f>
        <v>0</v>
      </c>
      <c r="DZ114" s="8"/>
      <c r="EA114" s="8">
        <f>SUM(DZ114*D114*E114*F114*H114*$EA$9)</f>
        <v>0</v>
      </c>
      <c r="EB114" s="8"/>
      <c r="EC114" s="8">
        <f>SUM(EB114*D114*E114*F114*H114*$EC$9)</f>
        <v>0</v>
      </c>
      <c r="ED114" s="8"/>
      <c r="EE114" s="8">
        <f t="shared" si="762"/>
        <v>0</v>
      </c>
      <c r="EF114" s="9"/>
      <c r="EG114" s="8">
        <f t="shared" si="571"/>
        <v>0</v>
      </c>
      <c r="EH114" s="11">
        <f t="shared" si="572"/>
        <v>609</v>
      </c>
      <c r="EI114" s="11">
        <f t="shared" si="572"/>
        <v>9240435.6800000016</v>
      </c>
      <c r="EJ114" s="84">
        <f t="shared" si="637"/>
        <v>609</v>
      </c>
    </row>
    <row r="115" spans="1:140" s="86" customFormat="1" x14ac:dyDescent="0.25">
      <c r="A115" s="77">
        <v>23</v>
      </c>
      <c r="B115" s="78"/>
      <c r="C115" s="52" t="s">
        <v>257</v>
      </c>
      <c r="D115" s="54">
        <v>11480</v>
      </c>
      <c r="E115" s="48">
        <v>0.9</v>
      </c>
      <c r="F115" s="43">
        <v>1</v>
      </c>
      <c r="G115" s="43"/>
      <c r="H115" s="53">
        <v>1.4</v>
      </c>
      <c r="I115" s="53">
        <v>1.68</v>
      </c>
      <c r="J115" s="53">
        <v>2.23</v>
      </c>
      <c r="K115" s="53">
        <v>2.57</v>
      </c>
      <c r="L115" s="46">
        <f>L116</f>
        <v>2</v>
      </c>
      <c r="M115" s="46">
        <f t="shared" ref="M115:DK115" si="766">SUM(M116)</f>
        <v>28929.599999999999</v>
      </c>
      <c r="N115" s="46">
        <f t="shared" ref="N115" si="767">N116</f>
        <v>0</v>
      </c>
      <c r="O115" s="46">
        <f>SUM(O116)</f>
        <v>0</v>
      </c>
      <c r="P115" s="47">
        <f t="shared" ref="P115" si="768">P116</f>
        <v>0</v>
      </c>
      <c r="Q115" s="46">
        <f>SUM(Q116)</f>
        <v>0</v>
      </c>
      <c r="R115" s="46">
        <f t="shared" ref="R115" si="769">R116</f>
        <v>0</v>
      </c>
      <c r="S115" s="46">
        <f>SUM(S116)</f>
        <v>0</v>
      </c>
      <c r="T115" s="46">
        <f t="shared" ref="T115" si="770">T116</f>
        <v>0</v>
      </c>
      <c r="U115" s="46">
        <f>SUM(U116)</f>
        <v>0</v>
      </c>
      <c r="V115" s="46">
        <f t="shared" ref="V115" si="771">V116</f>
        <v>0</v>
      </c>
      <c r="W115" s="46">
        <f t="shared" si="766"/>
        <v>0</v>
      </c>
      <c r="X115" s="46">
        <f t="shared" ref="X115" si="772">X116</f>
        <v>10</v>
      </c>
      <c r="Y115" s="46">
        <f t="shared" si="766"/>
        <v>144648</v>
      </c>
      <c r="Z115" s="46">
        <f t="shared" ref="Z115" si="773">Z116</f>
        <v>5</v>
      </c>
      <c r="AA115" s="46">
        <f t="shared" si="766"/>
        <v>72324</v>
      </c>
      <c r="AB115" s="46">
        <f t="shared" ref="AB115" si="774">AB116</f>
        <v>0</v>
      </c>
      <c r="AC115" s="46">
        <f t="shared" si="766"/>
        <v>0</v>
      </c>
      <c r="AD115" s="47">
        <f t="shared" ref="AD115" si="775">AD116</f>
        <v>7</v>
      </c>
      <c r="AE115" s="46">
        <f t="shared" si="766"/>
        <v>121504.31999999999</v>
      </c>
      <c r="AF115" s="46">
        <f t="shared" ref="AF115" si="776">AF116</f>
        <v>0</v>
      </c>
      <c r="AG115" s="46">
        <f t="shared" si="766"/>
        <v>0</v>
      </c>
      <c r="AH115" s="46">
        <f t="shared" ref="AH115" si="777">AH116</f>
        <v>0</v>
      </c>
      <c r="AI115" s="46">
        <f t="shared" si="766"/>
        <v>0</v>
      </c>
      <c r="AJ115" s="46">
        <f t="shared" ref="AJ115" si="778">AJ116</f>
        <v>0</v>
      </c>
      <c r="AK115" s="46">
        <f>SUM(AK116)</f>
        <v>0</v>
      </c>
      <c r="AL115" s="46">
        <f>SUM(AL116)</f>
        <v>0</v>
      </c>
      <c r="AM115" s="46">
        <f>SUM(AM116)</f>
        <v>0</v>
      </c>
      <c r="AN115" s="46">
        <f t="shared" ref="AN115" si="779">AN116</f>
        <v>0</v>
      </c>
      <c r="AO115" s="46">
        <f t="shared" si="766"/>
        <v>0</v>
      </c>
      <c r="AP115" s="46">
        <f t="shared" ref="AP115" si="780">AP116</f>
        <v>0</v>
      </c>
      <c r="AQ115" s="46">
        <f t="shared" si="766"/>
        <v>0</v>
      </c>
      <c r="AR115" s="46">
        <f t="shared" ref="AR115" si="781">AR116</f>
        <v>0</v>
      </c>
      <c r="AS115" s="46">
        <f t="shared" si="766"/>
        <v>0</v>
      </c>
      <c r="AT115" s="46">
        <f t="shared" ref="AT115" si="782">AT116</f>
        <v>2</v>
      </c>
      <c r="AU115" s="46">
        <f>SUM(AU116)</f>
        <v>28929.599999999999</v>
      </c>
      <c r="AV115" s="46">
        <f t="shared" ref="AV115" si="783">AV116</f>
        <v>20</v>
      </c>
      <c r="AW115" s="46">
        <f>SUM(AW116)</f>
        <v>289296</v>
      </c>
      <c r="AX115" s="46">
        <f t="shared" ref="AX115" si="784">AX116</f>
        <v>8</v>
      </c>
      <c r="AY115" s="46">
        <f>SUM(AY116)</f>
        <v>115718.39999999999</v>
      </c>
      <c r="AZ115" s="46">
        <f t="shared" ref="AZ115" si="785">AZ116</f>
        <v>21</v>
      </c>
      <c r="BA115" s="46">
        <f>SUM(BA116)</f>
        <v>303760.8</v>
      </c>
      <c r="BB115" s="46">
        <f t="shared" ref="BB115" si="786">BB116</f>
        <v>61</v>
      </c>
      <c r="BC115" s="46">
        <f>SUM(BC116)</f>
        <v>882352.79999999993</v>
      </c>
      <c r="BD115" s="46">
        <f t="shared" ref="BD115" si="787">BD116</f>
        <v>20</v>
      </c>
      <c r="BE115" s="46">
        <f>SUM(BE116)</f>
        <v>289296</v>
      </c>
      <c r="BF115" s="46">
        <f t="shared" ref="BF115" si="788">BF116</f>
        <v>9</v>
      </c>
      <c r="BG115" s="46">
        <f>SUM(BG116)</f>
        <v>130183.2</v>
      </c>
      <c r="BH115" s="46">
        <f t="shared" ref="BH115" si="789">BH116</f>
        <v>20</v>
      </c>
      <c r="BI115" s="46">
        <f>SUM(BI116)</f>
        <v>289296</v>
      </c>
      <c r="BJ115" s="46">
        <f t="shared" ref="BJ115" si="790">BJ116</f>
        <v>202</v>
      </c>
      <c r="BK115" s="46">
        <f>SUM(BK116)</f>
        <v>2921889.5999999996</v>
      </c>
      <c r="BL115" s="46">
        <f t="shared" ref="BL115" si="791">BL116</f>
        <v>159</v>
      </c>
      <c r="BM115" s="46">
        <f>SUM(BM116)</f>
        <v>2299903.1999999997</v>
      </c>
      <c r="BN115" s="46">
        <f t="shared" ref="BN115" si="792">BN116</f>
        <v>117</v>
      </c>
      <c r="BO115" s="46">
        <f>SUM(BO116)</f>
        <v>1692381.5999999999</v>
      </c>
      <c r="BP115" s="46">
        <f t="shared" ref="BP115" si="793">BP116</f>
        <v>490</v>
      </c>
      <c r="BQ115" s="46">
        <f>SUM(BQ116)</f>
        <v>7087752</v>
      </c>
      <c r="BR115" s="46">
        <f>BR116</f>
        <v>0</v>
      </c>
      <c r="BS115" s="46">
        <f>SUM(BS116)</f>
        <v>0</v>
      </c>
      <c r="BT115" s="46">
        <f t="shared" ref="BT115" si="794">BT116</f>
        <v>0</v>
      </c>
      <c r="BU115" s="46">
        <f>SUM(BU116)</f>
        <v>0</v>
      </c>
      <c r="BV115" s="46">
        <f t="shared" ref="BV115" si="795">BV116</f>
        <v>25</v>
      </c>
      <c r="BW115" s="46">
        <f>SUM(BW116)</f>
        <v>361620</v>
      </c>
      <c r="BX115" s="46">
        <f t="shared" ref="BX115" si="796">BX116</f>
        <v>0</v>
      </c>
      <c r="BY115" s="46">
        <f>SUM(BY116)</f>
        <v>0</v>
      </c>
      <c r="BZ115" s="46">
        <f t="shared" ref="BZ115" si="797">BZ116</f>
        <v>63</v>
      </c>
      <c r="CA115" s="46">
        <f>SUM(CA116)</f>
        <v>911282.39999999991</v>
      </c>
      <c r="CB115" s="46">
        <f t="shared" ref="CB115" si="798">CB116</f>
        <v>294</v>
      </c>
      <c r="CC115" s="46">
        <f>SUM(CC116)</f>
        <v>4252651.2</v>
      </c>
      <c r="CD115" s="46">
        <f t="shared" ref="CD115" si="799">CD116</f>
        <v>131</v>
      </c>
      <c r="CE115" s="46">
        <f>SUM(CE116)</f>
        <v>1894888.7999999998</v>
      </c>
      <c r="CF115" s="46">
        <f t="shared" ref="CF115" si="800">CF116</f>
        <v>70</v>
      </c>
      <c r="CG115" s="46">
        <f>SUM(CG116)</f>
        <v>1012535.9999999999</v>
      </c>
      <c r="CH115" s="46">
        <f t="shared" ref="CH115" si="801">CH116</f>
        <v>9</v>
      </c>
      <c r="CI115" s="46">
        <f t="shared" si="766"/>
        <v>156219.84</v>
      </c>
      <c r="CJ115" s="46">
        <f t="shared" ref="CJ115" si="802">CJ116</f>
        <v>9</v>
      </c>
      <c r="CK115" s="46">
        <f>SUM(CK116)</f>
        <v>156219.84</v>
      </c>
      <c r="CL115" s="46">
        <f t="shared" ref="CL115" si="803">CL116</f>
        <v>0</v>
      </c>
      <c r="CM115" s="46">
        <f>SUM(CM116)</f>
        <v>0</v>
      </c>
      <c r="CN115" s="46">
        <f t="shared" ref="CN115" si="804">CN116</f>
        <v>43</v>
      </c>
      <c r="CO115" s="46">
        <f t="shared" si="766"/>
        <v>746383.67999999993</v>
      </c>
      <c r="CP115" s="47">
        <f t="shared" ref="CP115" si="805">CP116</f>
        <v>74</v>
      </c>
      <c r="CQ115" s="46">
        <f>SUM(CQ116)</f>
        <v>1284474.24</v>
      </c>
      <c r="CR115" s="46">
        <f t="shared" ref="CR115" si="806">CR116</f>
        <v>0</v>
      </c>
      <c r="CS115" s="46">
        <f t="shared" si="766"/>
        <v>0</v>
      </c>
      <c r="CT115" s="46">
        <f t="shared" ref="CT115" si="807">CT116</f>
        <v>0</v>
      </c>
      <c r="CU115" s="46">
        <f>SUM(CU116)</f>
        <v>0</v>
      </c>
      <c r="CV115" s="46">
        <f t="shared" ref="CV115" si="808">CV116</f>
        <v>6</v>
      </c>
      <c r="CW115" s="46">
        <f>SUM(CW116)</f>
        <v>104146.56</v>
      </c>
      <c r="CX115" s="46">
        <f t="shared" ref="CX115" si="809">CX116</f>
        <v>75</v>
      </c>
      <c r="CY115" s="46">
        <f t="shared" si="766"/>
        <v>1301832</v>
      </c>
      <c r="CZ115" s="46">
        <f t="shared" ref="CZ115" si="810">CZ116</f>
        <v>10</v>
      </c>
      <c r="DA115" s="46">
        <f t="shared" si="766"/>
        <v>173577.60000000001</v>
      </c>
      <c r="DB115" s="46">
        <f t="shared" ref="DB115" si="811">DB116</f>
        <v>31</v>
      </c>
      <c r="DC115" s="46">
        <f t="shared" si="766"/>
        <v>538090.55999999994</v>
      </c>
      <c r="DD115" s="46">
        <f t="shared" ref="DD115" si="812">DD116</f>
        <v>269</v>
      </c>
      <c r="DE115" s="46">
        <f t="shared" si="766"/>
        <v>4669237.4399999995</v>
      </c>
      <c r="DF115" s="46">
        <f t="shared" ref="DF115" si="813">DF116</f>
        <v>21</v>
      </c>
      <c r="DG115" s="46">
        <f t="shared" si="766"/>
        <v>364512.95999999996</v>
      </c>
      <c r="DH115" s="46">
        <f t="shared" ref="DH115" si="814">DH116</f>
        <v>65</v>
      </c>
      <c r="DI115" s="46">
        <f t="shared" si="766"/>
        <v>1128254.3999999999</v>
      </c>
      <c r="DJ115" s="46">
        <f t="shared" ref="DJ115" si="815">DJ116</f>
        <v>5</v>
      </c>
      <c r="DK115" s="46">
        <f t="shared" si="766"/>
        <v>86788.800000000003</v>
      </c>
      <c r="DL115" s="46">
        <f t="shared" ref="DL115" si="816">DL116</f>
        <v>0</v>
      </c>
      <c r="DM115" s="46">
        <f t="shared" ref="DM115:DU115" si="817">SUM(DM116)</f>
        <v>0</v>
      </c>
      <c r="DN115" s="47">
        <f t="shared" ref="DN115" si="818">DN116</f>
        <v>10</v>
      </c>
      <c r="DO115" s="46">
        <f t="shared" si="817"/>
        <v>173577.60000000001</v>
      </c>
      <c r="DP115" s="46">
        <f t="shared" ref="DP115" si="819">DP116</f>
        <v>7</v>
      </c>
      <c r="DQ115" s="46">
        <f t="shared" si="817"/>
        <v>121504.31999999999</v>
      </c>
      <c r="DR115" s="46">
        <f t="shared" ref="DR115" si="820">DR116</f>
        <v>1</v>
      </c>
      <c r="DS115" s="46">
        <f t="shared" si="817"/>
        <v>23040.36</v>
      </c>
      <c r="DT115" s="46">
        <f t="shared" ref="DT115" si="821">DT116</f>
        <v>13</v>
      </c>
      <c r="DU115" s="46">
        <f t="shared" si="817"/>
        <v>345192.12</v>
      </c>
      <c r="DV115" s="46">
        <f>SUM(DV116)</f>
        <v>0</v>
      </c>
      <c r="DW115" s="46">
        <f>SUM(DW116)</f>
        <v>0</v>
      </c>
      <c r="DX115" s="46">
        <f>DX116</f>
        <v>0</v>
      </c>
      <c r="DY115" s="46">
        <f>SUM(DY116)</f>
        <v>0</v>
      </c>
      <c r="DZ115" s="46">
        <f t="shared" ref="DZ115" si="822">DZ116</f>
        <v>3</v>
      </c>
      <c r="EA115" s="46">
        <f>SUM(EA116)</f>
        <v>43394.399999999994</v>
      </c>
      <c r="EB115" s="46">
        <f t="shared" ref="EB115" si="823">EB116</f>
        <v>0</v>
      </c>
      <c r="EC115" s="46">
        <f>SUM(EC116)</f>
        <v>0</v>
      </c>
      <c r="ED115" s="46">
        <f t="shared" ref="ED115:EI115" si="824">ED116</f>
        <v>0</v>
      </c>
      <c r="EE115" s="46">
        <f t="shared" si="824"/>
        <v>0</v>
      </c>
      <c r="EF115" s="46">
        <f t="shared" si="824"/>
        <v>0</v>
      </c>
      <c r="EG115" s="46">
        <f t="shared" si="824"/>
        <v>0</v>
      </c>
      <c r="EH115" s="46">
        <f t="shared" si="824"/>
        <v>2387</v>
      </c>
      <c r="EI115" s="46">
        <f t="shared" si="824"/>
        <v>36547590.239999995</v>
      </c>
      <c r="EJ115" s="84"/>
    </row>
    <row r="116" spans="1:140" s="86" customFormat="1" x14ac:dyDescent="0.25">
      <c r="A116" s="55"/>
      <c r="B116" s="57">
        <v>78</v>
      </c>
      <c r="C116" s="22" t="s">
        <v>258</v>
      </c>
      <c r="D116" s="21">
        <v>11480</v>
      </c>
      <c r="E116" s="7">
        <v>0.9</v>
      </c>
      <c r="F116" s="58">
        <v>1</v>
      </c>
      <c r="G116" s="58"/>
      <c r="H116" s="21">
        <v>1.4</v>
      </c>
      <c r="I116" s="21">
        <v>1.68</v>
      </c>
      <c r="J116" s="21">
        <v>2.23</v>
      </c>
      <c r="K116" s="21">
        <v>2.57</v>
      </c>
      <c r="L116" s="8">
        <v>2</v>
      </c>
      <c r="M116" s="8">
        <f t="shared" si="635"/>
        <v>28929.599999999999</v>
      </c>
      <c r="N116" s="8"/>
      <c r="O116" s="8">
        <f>N116*D116*E116*F116*H116*$O$9</f>
        <v>0</v>
      </c>
      <c r="P116" s="9"/>
      <c r="Q116" s="8">
        <f>P116*D116*E116*F116*H116*$Q$9</f>
        <v>0</v>
      </c>
      <c r="R116" s="8"/>
      <c r="S116" s="8">
        <f>SUM(R116*D116*E116*F116*H116*$S$9)</f>
        <v>0</v>
      </c>
      <c r="T116" s="8"/>
      <c r="U116" s="8">
        <f>SUM(T116*D116*E116*F116*H116*$U$9)</f>
        <v>0</v>
      </c>
      <c r="V116" s="8"/>
      <c r="W116" s="8">
        <f t="shared" si="636"/>
        <v>0</v>
      </c>
      <c r="X116" s="8">
        <v>10</v>
      </c>
      <c r="Y116" s="8">
        <f>SUM(X116*D116*E116*F116*H116*$Y$9)</f>
        <v>144648</v>
      </c>
      <c r="Z116" s="8">
        <v>5</v>
      </c>
      <c r="AA116" s="8">
        <f>SUM(Z116*D116*E116*F116*H116*$AA$9)</f>
        <v>72324</v>
      </c>
      <c r="AB116" s="8"/>
      <c r="AC116" s="8">
        <f>SUM(AB116*D116*E116*F116*I116*$AC$9)</f>
        <v>0</v>
      </c>
      <c r="AD116" s="9">
        <v>7</v>
      </c>
      <c r="AE116" s="8">
        <f>SUM(AD116*D116*E116*F116*I116*$AE$9)</f>
        <v>121504.31999999999</v>
      </c>
      <c r="AF116" s="8"/>
      <c r="AG116" s="8">
        <f>SUM(AF116*D116*E116*F116*H116*$AG$9)</f>
        <v>0</v>
      </c>
      <c r="AH116" s="8"/>
      <c r="AI116" s="8">
        <f>SUM(AH116*D116*E116*F116*H116*$AI$9)</f>
        <v>0</v>
      </c>
      <c r="AJ116" s="8"/>
      <c r="AK116" s="8">
        <f>SUM(AJ116*D116*E116*F116*H116*$AK$9)</f>
        <v>0</v>
      </c>
      <c r="AL116" s="6"/>
      <c r="AM116" s="8">
        <f>SUM(AL116*D116*E116*F116*H116*$AM$9)</f>
        <v>0</v>
      </c>
      <c r="AN116" s="8"/>
      <c r="AO116" s="8">
        <f>SUM(D116*E116*F116*H116*AN116*$AO$9)</f>
        <v>0</v>
      </c>
      <c r="AP116" s="8"/>
      <c r="AQ116" s="8">
        <f>SUM(AP116*D116*E116*F116*H116*$AQ$9)</f>
        <v>0</v>
      </c>
      <c r="AR116" s="8"/>
      <c r="AS116" s="8">
        <f>SUM(AR116*D116*E116*F116*H116*$AS$9)</f>
        <v>0</v>
      </c>
      <c r="AT116" s="8">
        <v>2</v>
      </c>
      <c r="AU116" s="8">
        <f>SUM(AT116*D116*E116*F116*H116*$AU$9)</f>
        <v>28929.599999999999</v>
      </c>
      <c r="AV116" s="8">
        <v>20</v>
      </c>
      <c r="AW116" s="8">
        <f>SUM(AV116*D116*E116*F116*H116*$AW$9)</f>
        <v>289296</v>
      </c>
      <c r="AX116" s="9">
        <v>8</v>
      </c>
      <c r="AY116" s="8">
        <f>SUM(AX116*D116*E116*F116*H116*$AY$9)</f>
        <v>115718.39999999999</v>
      </c>
      <c r="AZ116" s="8">
        <v>21</v>
      </c>
      <c r="BA116" s="8">
        <f>SUM(AZ116*D116*E116*F116*H116*$BA$9)</f>
        <v>303760.8</v>
      </c>
      <c r="BB116" s="8">
        <v>61</v>
      </c>
      <c r="BC116" s="8">
        <f>SUM(BB116*D116*E116*F116*H116*$BC$9)</f>
        <v>882352.79999999993</v>
      </c>
      <c r="BD116" s="8">
        <v>20</v>
      </c>
      <c r="BE116" s="8">
        <f>BD116*D116*E116*F116*H116*$BE$9</f>
        <v>289296</v>
      </c>
      <c r="BF116" s="8">
        <v>9</v>
      </c>
      <c r="BG116" s="8">
        <f>BF116*D116*E116*F116*H116*$BG$9</f>
        <v>130183.2</v>
      </c>
      <c r="BH116" s="8">
        <v>20</v>
      </c>
      <c r="BI116" s="8">
        <f>BH116*D116*E116*F116*H116*$BI$9</f>
        <v>289296</v>
      </c>
      <c r="BJ116" s="8">
        <v>202</v>
      </c>
      <c r="BK116" s="8">
        <f>SUM(BJ116*D116*E116*F116*H116*$BK$9)</f>
        <v>2921889.5999999996</v>
      </c>
      <c r="BL116" s="8">
        <v>159</v>
      </c>
      <c r="BM116" s="8">
        <f>SUM(BL116*D116*E116*F116*H116*$BM$9)</f>
        <v>2299903.1999999997</v>
      </c>
      <c r="BN116" s="8">
        <v>117</v>
      </c>
      <c r="BO116" s="8">
        <f>SUM(BN116*D116*E116*F116*H116*$BO$9)</f>
        <v>1692381.5999999999</v>
      </c>
      <c r="BP116" s="8">
        <v>490</v>
      </c>
      <c r="BQ116" s="8">
        <f>SUM(BP116*D116*E116*F116*H116*$BQ$9)</f>
        <v>7087752</v>
      </c>
      <c r="BR116" s="8"/>
      <c r="BS116" s="8">
        <f>SUM(BR116*D116*E116*F116*H116*$BS$9)</f>
        <v>0</v>
      </c>
      <c r="BT116" s="8"/>
      <c r="BU116" s="8">
        <f>BT116*D116*E116*F116*H116*$BU$9</f>
        <v>0</v>
      </c>
      <c r="BV116" s="8">
        <v>25</v>
      </c>
      <c r="BW116" s="8">
        <f>SUM(BV116*D116*E116*F116*H116*$BW$9)</f>
        <v>361620</v>
      </c>
      <c r="BX116" s="8"/>
      <c r="BY116" s="8">
        <f>SUM(BX116*D116*E116*F116*H116*$BY$9)</f>
        <v>0</v>
      </c>
      <c r="BZ116" s="8">
        <v>63</v>
      </c>
      <c r="CA116" s="8">
        <f>SUM(BZ116*D116*E116*F116*H116*$CA$9)</f>
        <v>911282.39999999991</v>
      </c>
      <c r="CB116" s="8">
        <v>294</v>
      </c>
      <c r="CC116" s="8">
        <f>SUM(CB116*D116*E116*F116*H116*$CC$9)</f>
        <v>4252651.2</v>
      </c>
      <c r="CD116" s="8">
        <v>131</v>
      </c>
      <c r="CE116" s="8">
        <f>CD116*D116*E116*F116*H116*$CE$9</f>
        <v>1894888.7999999998</v>
      </c>
      <c r="CF116" s="8">
        <v>70</v>
      </c>
      <c r="CG116" s="8">
        <f>SUM(CF116*D116*E116*F116*H116*$CG$9)</f>
        <v>1012535.9999999999</v>
      </c>
      <c r="CH116" s="8">
        <v>9</v>
      </c>
      <c r="CI116" s="8">
        <f>SUM(CH116*D116*E116*F116*I116*$CI$9)</f>
        <v>156219.84</v>
      </c>
      <c r="CJ116" s="8">
        <v>9</v>
      </c>
      <c r="CK116" s="8">
        <f>SUM(CJ116*D116*E116*F116*I116*$CK$9)</f>
        <v>156219.84</v>
      </c>
      <c r="CL116" s="8"/>
      <c r="CM116" s="8">
        <f>SUM(CL116*D116*E116*F116*I116*$CM$9)</f>
        <v>0</v>
      </c>
      <c r="CN116" s="8">
        <v>43</v>
      </c>
      <c r="CO116" s="8">
        <f>SUM(CN116*D116*E116*F116*I116*$CO$9)</f>
        <v>746383.67999999993</v>
      </c>
      <c r="CP116" s="9">
        <v>74</v>
      </c>
      <c r="CQ116" s="8">
        <f>SUM(CP116*D116*E116*F116*I116*$CQ$9)</f>
        <v>1284474.24</v>
      </c>
      <c r="CR116" s="8"/>
      <c r="CS116" s="8">
        <f>SUM(CR116*D116*E116*F116*I116*$CS$9)</f>
        <v>0</v>
      </c>
      <c r="CT116" s="8"/>
      <c r="CU116" s="8">
        <f>SUM(CT116*D116*E116*F116*I116*$CU$9)</f>
        <v>0</v>
      </c>
      <c r="CV116" s="8">
        <v>6</v>
      </c>
      <c r="CW116" s="8">
        <f>SUM(CV116*D116*E116*F116*I116*$CW$9)</f>
        <v>104146.56</v>
      </c>
      <c r="CX116" s="8">
        <v>75</v>
      </c>
      <c r="CY116" s="8">
        <f>SUM(CX116*D116*E116*F116*I116*$CY$9)</f>
        <v>1301832</v>
      </c>
      <c r="CZ116" s="8">
        <v>10</v>
      </c>
      <c r="DA116" s="8">
        <f>SUM(CZ116*D116*E116*F116*I116*$DA$9)</f>
        <v>173577.60000000001</v>
      </c>
      <c r="DB116" s="8">
        <v>31</v>
      </c>
      <c r="DC116" s="8">
        <f>SUM(DB116*D116*E116*F116*I116*$DC$9)</f>
        <v>538090.55999999994</v>
      </c>
      <c r="DD116" s="8">
        <v>269</v>
      </c>
      <c r="DE116" s="8">
        <f>SUM(DD116*D116*E116*F116*I116*$DE$9)</f>
        <v>4669237.4399999995</v>
      </c>
      <c r="DF116" s="8">
        <v>21</v>
      </c>
      <c r="DG116" s="8">
        <f>SUM(DF116*D116*E116*F116*I116*$DG$9)</f>
        <v>364512.95999999996</v>
      </c>
      <c r="DH116" s="8">
        <v>65</v>
      </c>
      <c r="DI116" s="8">
        <f>SUM(DH116*D116*E116*F116*I116*$DI$9)</f>
        <v>1128254.3999999999</v>
      </c>
      <c r="DJ116" s="8">
        <v>5</v>
      </c>
      <c r="DK116" s="8">
        <f>SUM(DJ116*D116*E116*F116*I116*$DK$9)</f>
        <v>86788.800000000003</v>
      </c>
      <c r="DL116" s="8"/>
      <c r="DM116" s="8">
        <f>DL116*D116*E116*F116*I116*$DM$9</f>
        <v>0</v>
      </c>
      <c r="DN116" s="9">
        <v>10</v>
      </c>
      <c r="DO116" s="8">
        <f>SUM(DN116*D116*E116*F116*I116*$DO$9)</f>
        <v>173577.60000000001</v>
      </c>
      <c r="DP116" s="8">
        <v>7</v>
      </c>
      <c r="DQ116" s="8">
        <f>SUM(DP116*D116*E116*F116*I116*$DQ$9)</f>
        <v>121504.31999999999</v>
      </c>
      <c r="DR116" s="8">
        <v>1</v>
      </c>
      <c r="DS116" s="8">
        <f>SUM(DR116*D116*E116*F116*J116*$DS$9)</f>
        <v>23040.36</v>
      </c>
      <c r="DT116" s="10">
        <v>13</v>
      </c>
      <c r="DU116" s="8">
        <f>SUM(DT116*D116*E116*F116*K116*$DU$9)</f>
        <v>345192.12</v>
      </c>
      <c r="DV116" s="6"/>
      <c r="DW116" s="8">
        <f>SUM(DV116*D116*E116*F116*H116*$DW$9)</f>
        <v>0</v>
      </c>
      <c r="DX116" s="8"/>
      <c r="DY116" s="8">
        <f>SUM(DX116*D116*E116*F116*H116*$DY$9)</f>
        <v>0</v>
      </c>
      <c r="DZ116" s="8">
        <v>3</v>
      </c>
      <c r="EA116" s="8">
        <f>SUM(DZ116*D116*E116*F116*H116*$EA$9)</f>
        <v>43394.399999999994</v>
      </c>
      <c r="EB116" s="8"/>
      <c r="EC116" s="8">
        <f>SUM(EB116*D116*E116*F116*H116*$EC$9)</f>
        <v>0</v>
      </c>
      <c r="ED116" s="8"/>
      <c r="EE116" s="8">
        <f t="shared" si="762"/>
        <v>0</v>
      </c>
      <c r="EF116" s="9"/>
      <c r="EG116" s="8">
        <f t="shared" si="571"/>
        <v>0</v>
      </c>
      <c r="EH116" s="11">
        <f t="shared" si="572"/>
        <v>2387</v>
      </c>
      <c r="EI116" s="11">
        <f t="shared" si="572"/>
        <v>36547590.239999995</v>
      </c>
      <c r="EJ116" s="84">
        <f t="shared" si="637"/>
        <v>2387</v>
      </c>
    </row>
    <row r="117" spans="1:140" s="86" customFormat="1" x14ac:dyDescent="0.25">
      <c r="A117" s="77">
        <v>24</v>
      </c>
      <c r="B117" s="78"/>
      <c r="C117" s="52" t="s">
        <v>259</v>
      </c>
      <c r="D117" s="54">
        <v>11480</v>
      </c>
      <c r="E117" s="48">
        <v>1.46</v>
      </c>
      <c r="F117" s="43">
        <v>1</v>
      </c>
      <c r="G117" s="43"/>
      <c r="H117" s="53"/>
      <c r="I117" s="53"/>
      <c r="J117" s="53"/>
      <c r="K117" s="53">
        <v>2.57</v>
      </c>
      <c r="L117" s="46">
        <f>L118</f>
        <v>10</v>
      </c>
      <c r="M117" s="46">
        <f t="shared" ref="M117:DK117" si="825">SUM(M118)</f>
        <v>234651.19999999998</v>
      </c>
      <c r="N117" s="46">
        <f t="shared" ref="N117" si="826">N118</f>
        <v>0</v>
      </c>
      <c r="O117" s="46">
        <f>SUM(O118)</f>
        <v>0</v>
      </c>
      <c r="P117" s="47">
        <f t="shared" ref="P117" si="827">P118</f>
        <v>0</v>
      </c>
      <c r="Q117" s="46">
        <f>SUM(Q118)</f>
        <v>0</v>
      </c>
      <c r="R117" s="46">
        <f t="shared" ref="R117" si="828">R118</f>
        <v>0</v>
      </c>
      <c r="S117" s="46">
        <f>SUM(S118)</f>
        <v>0</v>
      </c>
      <c r="T117" s="46">
        <f t="shared" ref="T117" si="829">T118</f>
        <v>0</v>
      </c>
      <c r="U117" s="46">
        <f>SUM(U118)</f>
        <v>0</v>
      </c>
      <c r="V117" s="46">
        <f t="shared" ref="V117" si="830">V118</f>
        <v>0</v>
      </c>
      <c r="W117" s="46">
        <f t="shared" si="825"/>
        <v>0</v>
      </c>
      <c r="X117" s="46">
        <f t="shared" ref="X117" si="831">X118</f>
        <v>5</v>
      </c>
      <c r="Y117" s="46">
        <f t="shared" si="825"/>
        <v>117325.59999999999</v>
      </c>
      <c r="Z117" s="46">
        <f t="shared" ref="Z117" si="832">Z118</f>
        <v>25</v>
      </c>
      <c r="AA117" s="46">
        <f t="shared" si="825"/>
        <v>586628</v>
      </c>
      <c r="AB117" s="46">
        <f t="shared" ref="AB117" si="833">AB118</f>
        <v>0</v>
      </c>
      <c r="AC117" s="46">
        <f t="shared" si="825"/>
        <v>0</v>
      </c>
      <c r="AD117" s="47">
        <f t="shared" ref="AD117" si="834">AD118</f>
        <v>0</v>
      </c>
      <c r="AE117" s="46">
        <f t="shared" si="825"/>
        <v>0</v>
      </c>
      <c r="AF117" s="46">
        <f t="shared" ref="AF117" si="835">AF118</f>
        <v>0</v>
      </c>
      <c r="AG117" s="46">
        <f t="shared" si="825"/>
        <v>0</v>
      </c>
      <c r="AH117" s="46">
        <f t="shared" ref="AH117" si="836">AH118</f>
        <v>0</v>
      </c>
      <c r="AI117" s="46">
        <f t="shared" si="825"/>
        <v>0</v>
      </c>
      <c r="AJ117" s="46">
        <f t="shared" ref="AJ117" si="837">AJ118</f>
        <v>0</v>
      </c>
      <c r="AK117" s="46">
        <f>SUM(AK118)</f>
        <v>0</v>
      </c>
      <c r="AL117" s="46">
        <f>SUM(AL118)</f>
        <v>0</v>
      </c>
      <c r="AM117" s="46">
        <f>SUM(AM118)</f>
        <v>0</v>
      </c>
      <c r="AN117" s="46">
        <f t="shared" ref="AN117" si="838">AN118</f>
        <v>0</v>
      </c>
      <c r="AO117" s="46">
        <f t="shared" si="825"/>
        <v>0</v>
      </c>
      <c r="AP117" s="46">
        <f t="shared" ref="AP117" si="839">AP118</f>
        <v>0</v>
      </c>
      <c r="AQ117" s="46">
        <f t="shared" si="825"/>
        <v>0</v>
      </c>
      <c r="AR117" s="46">
        <f t="shared" ref="AR117" si="840">AR118</f>
        <v>0</v>
      </c>
      <c r="AS117" s="46">
        <f t="shared" si="825"/>
        <v>0</v>
      </c>
      <c r="AT117" s="46">
        <f t="shared" ref="AT117" si="841">AT118</f>
        <v>4</v>
      </c>
      <c r="AU117" s="46">
        <f>SUM(AU118)</f>
        <v>93860.479999999996</v>
      </c>
      <c r="AV117" s="46">
        <f t="shared" ref="AV117" si="842">AV118</f>
        <v>27</v>
      </c>
      <c r="AW117" s="46">
        <f>SUM(AW118)</f>
        <v>633558.23999999987</v>
      </c>
      <c r="AX117" s="46">
        <f t="shared" ref="AX117" si="843">AX118</f>
        <v>0</v>
      </c>
      <c r="AY117" s="46">
        <f>SUM(AY118)</f>
        <v>0</v>
      </c>
      <c r="AZ117" s="46">
        <f t="shared" ref="AZ117" si="844">AZ118</f>
        <v>0</v>
      </c>
      <c r="BA117" s="46">
        <f>SUM(BA118)</f>
        <v>0</v>
      </c>
      <c r="BB117" s="46">
        <f t="shared" ref="BB117" si="845">BB118</f>
        <v>5</v>
      </c>
      <c r="BC117" s="46">
        <f>SUM(BC118)</f>
        <v>117325.59999999999</v>
      </c>
      <c r="BD117" s="46">
        <f t="shared" ref="BD117" si="846">BD118</f>
        <v>4</v>
      </c>
      <c r="BE117" s="46">
        <f>SUM(BE118)</f>
        <v>93860.479999999996</v>
      </c>
      <c r="BF117" s="46">
        <f t="shared" ref="BF117" si="847">BF118</f>
        <v>0</v>
      </c>
      <c r="BG117" s="46">
        <f>SUM(BG118)</f>
        <v>0</v>
      </c>
      <c r="BH117" s="46">
        <f t="shared" ref="BH117" si="848">BH118</f>
        <v>16</v>
      </c>
      <c r="BI117" s="46">
        <f>SUM(BI118)</f>
        <v>375441.91999999998</v>
      </c>
      <c r="BJ117" s="46">
        <f t="shared" ref="BJ117" si="849">BJ118</f>
        <v>0</v>
      </c>
      <c r="BK117" s="46">
        <f>SUM(BK118)</f>
        <v>0</v>
      </c>
      <c r="BL117" s="46">
        <f t="shared" ref="BL117" si="850">BL118</f>
        <v>0</v>
      </c>
      <c r="BM117" s="46">
        <f>SUM(BM118)</f>
        <v>0</v>
      </c>
      <c r="BN117" s="46">
        <f t="shared" ref="BN117" si="851">BN118</f>
        <v>0</v>
      </c>
      <c r="BO117" s="46">
        <f>SUM(BO118)</f>
        <v>0</v>
      </c>
      <c r="BP117" s="46">
        <f t="shared" ref="BP117" si="852">BP118</f>
        <v>0</v>
      </c>
      <c r="BQ117" s="46">
        <f>SUM(BQ118)</f>
        <v>0</v>
      </c>
      <c r="BR117" s="46">
        <f>BR118</f>
        <v>0</v>
      </c>
      <c r="BS117" s="46">
        <f>SUM(BS118)</f>
        <v>0</v>
      </c>
      <c r="BT117" s="46">
        <f t="shared" ref="BT117" si="853">BT118</f>
        <v>0</v>
      </c>
      <c r="BU117" s="46">
        <f>SUM(BU118)</f>
        <v>0</v>
      </c>
      <c r="BV117" s="46">
        <f t="shared" ref="BV117" si="854">BV118</f>
        <v>3</v>
      </c>
      <c r="BW117" s="46">
        <f>SUM(BW118)</f>
        <v>70395.360000000001</v>
      </c>
      <c r="BX117" s="46">
        <f t="shared" ref="BX117" si="855">BX118</f>
        <v>8</v>
      </c>
      <c r="BY117" s="46">
        <f>SUM(BY118)</f>
        <v>187720.95999999999</v>
      </c>
      <c r="BZ117" s="46">
        <f t="shared" ref="BZ117" si="856">BZ118</f>
        <v>5</v>
      </c>
      <c r="CA117" s="46">
        <f>SUM(CA118)</f>
        <v>117325.59999999999</v>
      </c>
      <c r="CB117" s="46">
        <f t="shared" ref="CB117" si="857">CB118</f>
        <v>5</v>
      </c>
      <c r="CC117" s="46">
        <f>SUM(CC118)</f>
        <v>117325.59999999999</v>
      </c>
      <c r="CD117" s="46">
        <f t="shared" ref="CD117" si="858">CD118</f>
        <v>1</v>
      </c>
      <c r="CE117" s="46">
        <f>SUM(CE118)</f>
        <v>23465.119999999999</v>
      </c>
      <c r="CF117" s="46">
        <f t="shared" ref="CF117" si="859">CF118</f>
        <v>20</v>
      </c>
      <c r="CG117" s="46">
        <f>SUM(CG118)</f>
        <v>469302.39999999997</v>
      </c>
      <c r="CH117" s="46">
        <f t="shared" ref="CH117" si="860">CH118</f>
        <v>4</v>
      </c>
      <c r="CI117" s="46">
        <f t="shared" si="825"/>
        <v>112632.57599999999</v>
      </c>
      <c r="CJ117" s="46">
        <f t="shared" ref="CJ117" si="861">CJ118</f>
        <v>1</v>
      </c>
      <c r="CK117" s="46">
        <f>SUM(CK118)</f>
        <v>28158.143999999997</v>
      </c>
      <c r="CL117" s="46">
        <f t="shared" ref="CL117" si="862">CL118</f>
        <v>7</v>
      </c>
      <c r="CM117" s="46">
        <f>SUM(CM118)</f>
        <v>197107.00799999997</v>
      </c>
      <c r="CN117" s="46">
        <f t="shared" ref="CN117" si="863">CN118</f>
        <v>7</v>
      </c>
      <c r="CO117" s="46">
        <f t="shared" si="825"/>
        <v>197107.00799999997</v>
      </c>
      <c r="CP117" s="47">
        <f t="shared" ref="CP117" si="864">CP118</f>
        <v>0</v>
      </c>
      <c r="CQ117" s="46">
        <f>SUM(CQ118)</f>
        <v>0</v>
      </c>
      <c r="CR117" s="46">
        <f t="shared" ref="CR117" si="865">CR118</f>
        <v>0</v>
      </c>
      <c r="CS117" s="46">
        <f t="shared" si="825"/>
        <v>0</v>
      </c>
      <c r="CT117" s="46">
        <f t="shared" ref="CT117" si="866">CT118</f>
        <v>1</v>
      </c>
      <c r="CU117" s="46">
        <f>SUM(CU118)</f>
        <v>28158.143999999997</v>
      </c>
      <c r="CV117" s="46">
        <f t="shared" ref="CV117" si="867">CV118</f>
        <v>3</v>
      </c>
      <c r="CW117" s="46">
        <f>SUM(CW118)</f>
        <v>84474.432000000001</v>
      </c>
      <c r="CX117" s="46">
        <f t="shared" ref="CX117" si="868">CX118</f>
        <v>15</v>
      </c>
      <c r="CY117" s="46">
        <f t="shared" si="825"/>
        <v>422372.16</v>
      </c>
      <c r="CZ117" s="46">
        <f t="shared" ref="CZ117" si="869">CZ118</f>
        <v>3</v>
      </c>
      <c r="DA117" s="46">
        <f t="shared" si="825"/>
        <v>84474.432000000001</v>
      </c>
      <c r="DB117" s="46">
        <f t="shared" ref="DB117" si="870">DB118</f>
        <v>3</v>
      </c>
      <c r="DC117" s="46">
        <f t="shared" si="825"/>
        <v>84474.432000000001</v>
      </c>
      <c r="DD117" s="46">
        <f t="shared" ref="DD117" si="871">DD118</f>
        <v>4</v>
      </c>
      <c r="DE117" s="46">
        <f t="shared" si="825"/>
        <v>112632.57599999999</v>
      </c>
      <c r="DF117" s="46">
        <f t="shared" ref="DF117" si="872">DF118</f>
        <v>8</v>
      </c>
      <c r="DG117" s="46">
        <f t="shared" si="825"/>
        <v>225265.15199999997</v>
      </c>
      <c r="DH117" s="46">
        <f t="shared" ref="DH117" si="873">DH118</f>
        <v>11</v>
      </c>
      <c r="DI117" s="46">
        <f t="shared" si="825"/>
        <v>309739.58399999997</v>
      </c>
      <c r="DJ117" s="46">
        <f t="shared" ref="DJ117" si="874">DJ118</f>
        <v>4</v>
      </c>
      <c r="DK117" s="46">
        <f t="shared" si="825"/>
        <v>112632.57599999999</v>
      </c>
      <c r="DL117" s="46">
        <f t="shared" ref="DL117" si="875">DL118</f>
        <v>1</v>
      </c>
      <c r="DM117" s="46">
        <f t="shared" ref="DM117:DU117" si="876">SUM(DM118)</f>
        <v>28158.143999999997</v>
      </c>
      <c r="DN117" s="47">
        <f t="shared" ref="DN117" si="877">DN118</f>
        <v>1</v>
      </c>
      <c r="DO117" s="46">
        <f t="shared" si="876"/>
        <v>28158.143999999997</v>
      </c>
      <c r="DP117" s="46">
        <f t="shared" ref="DP117" si="878">DP118</f>
        <v>0</v>
      </c>
      <c r="DQ117" s="46">
        <f t="shared" si="876"/>
        <v>0</v>
      </c>
      <c r="DR117" s="46">
        <f t="shared" ref="DR117" si="879">DR118</f>
        <v>0</v>
      </c>
      <c r="DS117" s="46">
        <f t="shared" si="876"/>
        <v>0</v>
      </c>
      <c r="DT117" s="46">
        <f t="shared" ref="DT117" si="880">DT118</f>
        <v>0</v>
      </c>
      <c r="DU117" s="46">
        <f t="shared" si="876"/>
        <v>0</v>
      </c>
      <c r="DV117" s="46">
        <f>SUM(DV118)</f>
        <v>0</v>
      </c>
      <c r="DW117" s="46">
        <f>SUM(DW118)</f>
        <v>0</v>
      </c>
      <c r="DX117" s="46">
        <f>DX118</f>
        <v>0</v>
      </c>
      <c r="DY117" s="46">
        <f>SUM(DY118)</f>
        <v>0</v>
      </c>
      <c r="DZ117" s="46">
        <f t="shared" ref="DZ117" si="881">DZ118</f>
        <v>0</v>
      </c>
      <c r="EA117" s="46">
        <f>SUM(EA118)</f>
        <v>0</v>
      </c>
      <c r="EB117" s="46">
        <f t="shared" ref="EB117" si="882">EB118</f>
        <v>0</v>
      </c>
      <c r="EC117" s="46">
        <f>SUM(EC118)</f>
        <v>0</v>
      </c>
      <c r="ED117" s="46">
        <f t="shared" ref="ED117:EI117" si="883">ED118</f>
        <v>0</v>
      </c>
      <c r="EE117" s="46">
        <f t="shared" si="883"/>
        <v>0</v>
      </c>
      <c r="EF117" s="46">
        <f t="shared" si="883"/>
        <v>0</v>
      </c>
      <c r="EG117" s="46">
        <f t="shared" si="883"/>
        <v>0</v>
      </c>
      <c r="EH117" s="46">
        <f t="shared" si="883"/>
        <v>211</v>
      </c>
      <c r="EI117" s="46">
        <f t="shared" si="883"/>
        <v>5293731.0719999997</v>
      </c>
      <c r="EJ117" s="84"/>
    </row>
    <row r="118" spans="1:140" s="86" customFormat="1" ht="45" x14ac:dyDescent="0.25">
      <c r="A118" s="55"/>
      <c r="B118" s="57">
        <v>79</v>
      </c>
      <c r="C118" s="22" t="s">
        <v>260</v>
      </c>
      <c r="D118" s="21">
        <v>11480</v>
      </c>
      <c r="E118" s="7">
        <v>1.46</v>
      </c>
      <c r="F118" s="58">
        <v>1</v>
      </c>
      <c r="G118" s="58"/>
      <c r="H118" s="21">
        <v>1.4</v>
      </c>
      <c r="I118" s="21">
        <v>1.68</v>
      </c>
      <c r="J118" s="21">
        <v>2.23</v>
      </c>
      <c r="K118" s="21">
        <v>2.57</v>
      </c>
      <c r="L118" s="8">
        <v>10</v>
      </c>
      <c r="M118" s="8">
        <f t="shared" si="635"/>
        <v>234651.19999999998</v>
      </c>
      <c r="N118" s="8"/>
      <c r="O118" s="8">
        <f>N118*D118*E118*F118*H118*$O$9</f>
        <v>0</v>
      </c>
      <c r="P118" s="9"/>
      <c r="Q118" s="8">
        <f>P118*D118*E118*F118*H118*$Q$9</f>
        <v>0</v>
      </c>
      <c r="R118" s="8"/>
      <c r="S118" s="8">
        <f>SUM(R118*D118*E118*F118*H118*$S$9)</f>
        <v>0</v>
      </c>
      <c r="T118" s="8"/>
      <c r="U118" s="8">
        <f>SUM(T118*D118*E118*F118*H118*$U$9)</f>
        <v>0</v>
      </c>
      <c r="V118" s="8"/>
      <c r="W118" s="8">
        <f t="shared" si="636"/>
        <v>0</v>
      </c>
      <c r="X118" s="8">
        <v>5</v>
      </c>
      <c r="Y118" s="8">
        <f>SUM(X118*D118*E118*F118*H118*$Y$9)</f>
        <v>117325.59999999999</v>
      </c>
      <c r="Z118" s="8">
        <v>25</v>
      </c>
      <c r="AA118" s="8">
        <f>SUM(Z118*D118*E118*F118*H118*$AA$9)</f>
        <v>586628</v>
      </c>
      <c r="AB118" s="8"/>
      <c r="AC118" s="8">
        <f>SUM(AB118*D118*E118*F118*I118*$AC$9)</f>
        <v>0</v>
      </c>
      <c r="AD118" s="9"/>
      <c r="AE118" s="8">
        <f>SUM(AD118*D118*E118*F118*I118*$AE$9)</f>
        <v>0</v>
      </c>
      <c r="AF118" s="8"/>
      <c r="AG118" s="8">
        <f>SUM(AF118*D118*E118*F118*H118*$AG$9)</f>
        <v>0</v>
      </c>
      <c r="AH118" s="8"/>
      <c r="AI118" s="8">
        <f>SUM(AH118*D118*E118*F118*H118*$AI$9)</f>
        <v>0</v>
      </c>
      <c r="AJ118" s="8"/>
      <c r="AK118" s="8">
        <f>SUM(AJ118*D118*E118*F118*H118*$AK$9)</f>
        <v>0</v>
      </c>
      <c r="AL118" s="6"/>
      <c r="AM118" s="8">
        <f>SUM(AL118*D118*E118*F118*H118*$AM$9)</f>
        <v>0</v>
      </c>
      <c r="AN118" s="8"/>
      <c r="AO118" s="8">
        <f>SUM(D118*E118*F118*H118*AN118*$AO$9)</f>
        <v>0</v>
      </c>
      <c r="AP118" s="8"/>
      <c r="AQ118" s="8">
        <f>SUM(AP118*D118*E118*F118*H118*$AQ$9)</f>
        <v>0</v>
      </c>
      <c r="AR118" s="8"/>
      <c r="AS118" s="8">
        <f>SUM(AR118*D118*E118*F118*H118*$AS$9)</f>
        <v>0</v>
      </c>
      <c r="AT118" s="8">
        <v>4</v>
      </c>
      <c r="AU118" s="8">
        <f>SUM(AT118*D118*E118*F118*H118*$AU$9)</f>
        <v>93860.479999999996</v>
      </c>
      <c r="AV118" s="8">
        <v>27</v>
      </c>
      <c r="AW118" s="8">
        <f>SUM(AV118*D118*E118*F118*H118*$AW$9)</f>
        <v>633558.23999999987</v>
      </c>
      <c r="AX118" s="8"/>
      <c r="AY118" s="8">
        <f>SUM(AX118*D118*E118*F118*H118*$AY$9)</f>
        <v>0</v>
      </c>
      <c r="AZ118" s="8"/>
      <c r="BA118" s="8">
        <f>SUM(AZ118*D118*E118*F118*H118*$BA$9)</f>
        <v>0</v>
      </c>
      <c r="BB118" s="8">
        <v>5</v>
      </c>
      <c r="BC118" s="8">
        <f>SUM(BB118*D118*E118*F118*H118*$BC$9)</f>
        <v>117325.59999999999</v>
      </c>
      <c r="BD118" s="8">
        <v>4</v>
      </c>
      <c r="BE118" s="8">
        <f>BD118*D118*E118*F118*H118*$BE$9</f>
        <v>93860.479999999996</v>
      </c>
      <c r="BF118" s="8"/>
      <c r="BG118" s="8">
        <f>BF118*D118*E118*F118*H118*$BG$9</f>
        <v>0</v>
      </c>
      <c r="BH118" s="8">
        <v>16</v>
      </c>
      <c r="BI118" s="8">
        <f>BH118*D118*E118*F118*H118*$BI$9</f>
        <v>375441.91999999998</v>
      </c>
      <c r="BJ118" s="8"/>
      <c r="BK118" s="8">
        <f>SUM(BJ118*D118*E118*F118*H118*$BK$9)</f>
        <v>0</v>
      </c>
      <c r="BL118" s="8"/>
      <c r="BM118" s="8">
        <f>SUM(BL118*D118*E118*F118*H118*$BM$9)</f>
        <v>0</v>
      </c>
      <c r="BN118" s="8"/>
      <c r="BO118" s="8">
        <f>SUM(BN118*D118*E118*F118*H118*$BO$9)</f>
        <v>0</v>
      </c>
      <c r="BP118" s="8"/>
      <c r="BQ118" s="8">
        <f>SUM(BP118*D118*E118*F118*H118*$BQ$9)</f>
        <v>0</v>
      </c>
      <c r="BR118" s="8"/>
      <c r="BS118" s="8">
        <f>SUM(BR118*D118*E118*F118*H118*$BS$9)</f>
        <v>0</v>
      </c>
      <c r="BT118" s="8"/>
      <c r="BU118" s="8">
        <f>BT118*D118*E118*F118*H118*$BU$9</f>
        <v>0</v>
      </c>
      <c r="BV118" s="8">
        <v>3</v>
      </c>
      <c r="BW118" s="8">
        <f>SUM(BV118*D118*E118*F118*H118*$BW$9)</f>
        <v>70395.360000000001</v>
      </c>
      <c r="BX118" s="8">
        <v>8</v>
      </c>
      <c r="BY118" s="8">
        <f>SUM(BX118*D118*E118*F118*H118*$BY$9)</f>
        <v>187720.95999999999</v>
      </c>
      <c r="BZ118" s="8">
        <v>5</v>
      </c>
      <c r="CA118" s="8">
        <f>SUM(BZ118*D118*E118*F118*H118*$CA$9)</f>
        <v>117325.59999999999</v>
      </c>
      <c r="CB118" s="8">
        <v>5</v>
      </c>
      <c r="CC118" s="8">
        <f>SUM(CB118*D118*E118*F118*H118*$CC$9)</f>
        <v>117325.59999999999</v>
      </c>
      <c r="CD118" s="8">
        <v>1</v>
      </c>
      <c r="CE118" s="8">
        <f>CD118*D118*E118*F118*H118*$CE$9</f>
        <v>23465.119999999999</v>
      </c>
      <c r="CF118" s="8">
        <v>20</v>
      </c>
      <c r="CG118" s="8">
        <f>SUM(CF118*D118*E118*F118*H118*$CG$9)</f>
        <v>469302.39999999997</v>
      </c>
      <c r="CH118" s="8">
        <v>4</v>
      </c>
      <c r="CI118" s="8">
        <f>SUM(CH118*D118*E118*F118*I118*$CI$9)</f>
        <v>112632.57599999999</v>
      </c>
      <c r="CJ118" s="8">
        <v>1</v>
      </c>
      <c r="CK118" s="8">
        <f>SUM(CJ118*D118*E118*F118*I118*$CK$9)</f>
        <v>28158.143999999997</v>
      </c>
      <c r="CL118" s="8">
        <v>7</v>
      </c>
      <c r="CM118" s="8">
        <f>SUM(CL118*D118*E118*F118*I118*$CM$9)</f>
        <v>197107.00799999997</v>
      </c>
      <c r="CN118" s="8">
        <v>7</v>
      </c>
      <c r="CO118" s="8">
        <f>SUM(CN118*D118*E118*F118*I118*$CO$9)</f>
        <v>197107.00799999997</v>
      </c>
      <c r="CP118" s="9"/>
      <c r="CQ118" s="8">
        <f>SUM(CP118*D118*E118*F118*I118*$CQ$9)</f>
        <v>0</v>
      </c>
      <c r="CR118" s="8"/>
      <c r="CS118" s="8">
        <f>SUM(CR118*D118*E118*F118*I118*$CS$9)</f>
        <v>0</v>
      </c>
      <c r="CT118" s="8">
        <v>1</v>
      </c>
      <c r="CU118" s="8">
        <f>SUM(CT118*D118*E118*F118*I118*$CU$9)</f>
        <v>28158.143999999997</v>
      </c>
      <c r="CV118" s="8">
        <v>3</v>
      </c>
      <c r="CW118" s="8">
        <f>SUM(CV118*D118*E118*F118*I118*$CW$9)</f>
        <v>84474.432000000001</v>
      </c>
      <c r="CX118" s="8">
        <v>15</v>
      </c>
      <c r="CY118" s="8">
        <f>SUM(CX118*D118*E118*F118*I118*$CY$9)</f>
        <v>422372.16</v>
      </c>
      <c r="CZ118" s="8">
        <v>3</v>
      </c>
      <c r="DA118" s="8">
        <f>SUM(CZ118*D118*E118*F118*I118*$DA$9)</f>
        <v>84474.432000000001</v>
      </c>
      <c r="DB118" s="8">
        <v>3</v>
      </c>
      <c r="DC118" s="8">
        <f>SUM(DB118*D118*E118*F118*I118*$DC$9)</f>
        <v>84474.432000000001</v>
      </c>
      <c r="DD118" s="8">
        <v>4</v>
      </c>
      <c r="DE118" s="8">
        <f>SUM(DD118*D118*E118*F118*I118*$DE$9)</f>
        <v>112632.57599999999</v>
      </c>
      <c r="DF118" s="8">
        <v>8</v>
      </c>
      <c r="DG118" s="8">
        <f>SUM(DF118*D118*E118*F118*I118*$DG$9)</f>
        <v>225265.15199999997</v>
      </c>
      <c r="DH118" s="8">
        <v>11</v>
      </c>
      <c r="DI118" s="8">
        <f>SUM(DH118*D118*E118*F118*I118*$DI$9)</f>
        <v>309739.58399999997</v>
      </c>
      <c r="DJ118" s="8">
        <v>4</v>
      </c>
      <c r="DK118" s="8">
        <f>SUM(DJ118*D118*E118*F118*I118*$DK$9)</f>
        <v>112632.57599999999</v>
      </c>
      <c r="DL118" s="8">
        <v>1</v>
      </c>
      <c r="DM118" s="8">
        <f>DL118*D118*E118*F118*I118*$DM$9</f>
        <v>28158.143999999997</v>
      </c>
      <c r="DN118" s="9">
        <v>1</v>
      </c>
      <c r="DO118" s="8">
        <f>SUM(DN118*D118*E118*F118*I118*$DO$9)</f>
        <v>28158.143999999997</v>
      </c>
      <c r="DP118" s="8"/>
      <c r="DQ118" s="8">
        <f>SUM(DP118*D118*E118*F118*I118*$DQ$9)</f>
        <v>0</v>
      </c>
      <c r="DR118" s="8"/>
      <c r="DS118" s="8">
        <f>SUM(DR118*D118*E118*F118*J118*$DS$9)</f>
        <v>0</v>
      </c>
      <c r="DT118" s="10"/>
      <c r="DU118" s="8">
        <f>SUM(DT118*D118*E118*F118*K118*$DU$9)</f>
        <v>0</v>
      </c>
      <c r="DV118" s="6"/>
      <c r="DW118" s="8">
        <f>SUM(DV118*D118*E118*F118*H118*$DW$9)</f>
        <v>0</v>
      </c>
      <c r="DX118" s="8"/>
      <c r="DY118" s="8">
        <f>SUM(DX118*D118*E118*F118*H118*$DY$9)</f>
        <v>0</v>
      </c>
      <c r="DZ118" s="8"/>
      <c r="EA118" s="8">
        <f>SUM(DZ118*D118*E118*F118*H118*$EA$9)</f>
        <v>0</v>
      </c>
      <c r="EB118" s="8"/>
      <c r="EC118" s="8">
        <f>SUM(EB118*D118*E118*F118*H118*$EC$9)</f>
        <v>0</v>
      </c>
      <c r="ED118" s="8"/>
      <c r="EE118" s="8">
        <f t="shared" si="762"/>
        <v>0</v>
      </c>
      <c r="EF118" s="9"/>
      <c r="EG118" s="8">
        <f t="shared" si="571"/>
        <v>0</v>
      </c>
      <c r="EH118" s="11">
        <f t="shared" si="572"/>
        <v>211</v>
      </c>
      <c r="EI118" s="11">
        <f t="shared" si="572"/>
        <v>5293731.0719999997</v>
      </c>
      <c r="EJ118" s="84">
        <f t="shared" si="637"/>
        <v>211</v>
      </c>
    </row>
    <row r="119" spans="1:140" s="86" customFormat="1" x14ac:dyDescent="0.25">
      <c r="A119" s="77">
        <v>25</v>
      </c>
      <c r="B119" s="78"/>
      <c r="C119" s="52" t="s">
        <v>261</v>
      </c>
      <c r="D119" s="54">
        <v>11480</v>
      </c>
      <c r="E119" s="48">
        <v>1.88</v>
      </c>
      <c r="F119" s="43">
        <v>1</v>
      </c>
      <c r="G119" s="43"/>
      <c r="H119" s="53"/>
      <c r="I119" s="53"/>
      <c r="J119" s="53"/>
      <c r="K119" s="53">
        <v>2.57</v>
      </c>
      <c r="L119" s="46">
        <f>SUM(L120:L122)</f>
        <v>0</v>
      </c>
      <c r="M119" s="46">
        <f t="shared" ref="M119:DK119" si="884">SUM(M120:M122)</f>
        <v>0</v>
      </c>
      <c r="N119" s="46">
        <f t="shared" si="884"/>
        <v>0</v>
      </c>
      <c r="O119" s="46">
        <f t="shared" si="884"/>
        <v>0</v>
      </c>
      <c r="P119" s="47">
        <f t="shared" si="884"/>
        <v>0</v>
      </c>
      <c r="Q119" s="46">
        <f t="shared" si="884"/>
        <v>0</v>
      </c>
      <c r="R119" s="46">
        <f t="shared" si="884"/>
        <v>0</v>
      </c>
      <c r="S119" s="46">
        <f t="shared" si="884"/>
        <v>0</v>
      </c>
      <c r="T119" s="46">
        <f t="shared" si="884"/>
        <v>0</v>
      </c>
      <c r="U119" s="46">
        <f t="shared" si="884"/>
        <v>0</v>
      </c>
      <c r="V119" s="46">
        <f t="shared" si="884"/>
        <v>0</v>
      </c>
      <c r="W119" s="46">
        <f t="shared" si="884"/>
        <v>0</v>
      </c>
      <c r="X119" s="46">
        <f t="shared" si="884"/>
        <v>0</v>
      </c>
      <c r="Y119" s="46">
        <f t="shared" si="884"/>
        <v>0</v>
      </c>
      <c r="Z119" s="46">
        <f t="shared" si="884"/>
        <v>0</v>
      </c>
      <c r="AA119" s="46">
        <f t="shared" si="884"/>
        <v>0</v>
      </c>
      <c r="AB119" s="46">
        <f t="shared" si="884"/>
        <v>0</v>
      </c>
      <c r="AC119" s="46">
        <f t="shared" si="884"/>
        <v>0</v>
      </c>
      <c r="AD119" s="47">
        <f t="shared" si="884"/>
        <v>0</v>
      </c>
      <c r="AE119" s="46">
        <f t="shared" si="884"/>
        <v>0</v>
      </c>
      <c r="AF119" s="46">
        <f t="shared" si="884"/>
        <v>110</v>
      </c>
      <c r="AG119" s="46">
        <f t="shared" si="884"/>
        <v>7619735.1999999983</v>
      </c>
      <c r="AH119" s="46">
        <f t="shared" si="884"/>
        <v>0</v>
      </c>
      <c r="AI119" s="46">
        <f t="shared" si="884"/>
        <v>0</v>
      </c>
      <c r="AJ119" s="46">
        <f>SUM(AJ120:AJ122)</f>
        <v>0</v>
      </c>
      <c r="AK119" s="46">
        <f>SUM(AK120:AK122)</f>
        <v>0</v>
      </c>
      <c r="AL119" s="46">
        <f>SUM(AL120:AL122)</f>
        <v>0</v>
      </c>
      <c r="AM119" s="46">
        <f>SUM(AM120:AM122)</f>
        <v>0</v>
      </c>
      <c r="AN119" s="46">
        <f t="shared" si="884"/>
        <v>0</v>
      </c>
      <c r="AO119" s="46">
        <f t="shared" si="884"/>
        <v>0</v>
      </c>
      <c r="AP119" s="46">
        <f t="shared" si="884"/>
        <v>0</v>
      </c>
      <c r="AQ119" s="46">
        <f t="shared" si="884"/>
        <v>0</v>
      </c>
      <c r="AR119" s="46">
        <f t="shared" si="884"/>
        <v>0</v>
      </c>
      <c r="AS119" s="46">
        <f t="shared" si="884"/>
        <v>0</v>
      </c>
      <c r="AT119" s="46">
        <f t="shared" si="884"/>
        <v>40</v>
      </c>
      <c r="AU119" s="46">
        <f>SUM(AU120:AU122)</f>
        <v>2770812.7999999993</v>
      </c>
      <c r="AV119" s="46">
        <f t="shared" ref="AV119:CH119" si="885">SUM(AV120:AV122)</f>
        <v>0</v>
      </c>
      <c r="AW119" s="46">
        <f t="shared" si="885"/>
        <v>0</v>
      </c>
      <c r="AX119" s="46">
        <f t="shared" si="885"/>
        <v>0</v>
      </c>
      <c r="AY119" s="46">
        <f t="shared" si="885"/>
        <v>0</v>
      </c>
      <c r="AZ119" s="46">
        <f t="shared" si="885"/>
        <v>0</v>
      </c>
      <c r="BA119" s="46">
        <f t="shared" si="885"/>
        <v>0</v>
      </c>
      <c r="BB119" s="46">
        <f t="shared" si="885"/>
        <v>0</v>
      </c>
      <c r="BC119" s="46">
        <f t="shared" si="885"/>
        <v>0</v>
      </c>
      <c r="BD119" s="46">
        <f t="shared" si="885"/>
        <v>0</v>
      </c>
      <c r="BE119" s="46">
        <f t="shared" si="885"/>
        <v>0</v>
      </c>
      <c r="BF119" s="46">
        <f t="shared" si="885"/>
        <v>0</v>
      </c>
      <c r="BG119" s="46">
        <f t="shared" si="885"/>
        <v>0</v>
      </c>
      <c r="BH119" s="46">
        <f t="shared" si="885"/>
        <v>0</v>
      </c>
      <c r="BI119" s="46">
        <f t="shared" si="885"/>
        <v>0</v>
      </c>
      <c r="BJ119" s="46">
        <f t="shared" si="885"/>
        <v>0</v>
      </c>
      <c r="BK119" s="46">
        <f t="shared" si="885"/>
        <v>0</v>
      </c>
      <c r="BL119" s="46">
        <f t="shared" si="885"/>
        <v>0</v>
      </c>
      <c r="BM119" s="46">
        <f t="shared" si="885"/>
        <v>0</v>
      </c>
      <c r="BN119" s="46">
        <f t="shared" si="885"/>
        <v>0</v>
      </c>
      <c r="BO119" s="46">
        <f t="shared" si="885"/>
        <v>0</v>
      </c>
      <c r="BP119" s="46">
        <f t="shared" si="885"/>
        <v>0</v>
      </c>
      <c r="BQ119" s="46">
        <f t="shared" si="885"/>
        <v>0</v>
      </c>
      <c r="BR119" s="46">
        <f t="shared" si="885"/>
        <v>0</v>
      </c>
      <c r="BS119" s="46">
        <f t="shared" si="885"/>
        <v>0</v>
      </c>
      <c r="BT119" s="46">
        <f t="shared" si="885"/>
        <v>0</v>
      </c>
      <c r="BU119" s="46">
        <f t="shared" si="885"/>
        <v>0</v>
      </c>
      <c r="BV119" s="46">
        <f t="shared" si="885"/>
        <v>0</v>
      </c>
      <c r="BW119" s="46">
        <f t="shared" si="885"/>
        <v>0</v>
      </c>
      <c r="BX119" s="46">
        <f t="shared" si="885"/>
        <v>0</v>
      </c>
      <c r="BY119" s="46">
        <f t="shared" si="885"/>
        <v>0</v>
      </c>
      <c r="BZ119" s="46">
        <f t="shared" si="885"/>
        <v>0</v>
      </c>
      <c r="CA119" s="46">
        <f t="shared" si="885"/>
        <v>0</v>
      </c>
      <c r="CB119" s="46">
        <f t="shared" si="885"/>
        <v>0</v>
      </c>
      <c r="CC119" s="46">
        <f t="shared" si="885"/>
        <v>0</v>
      </c>
      <c r="CD119" s="46">
        <f t="shared" si="885"/>
        <v>0</v>
      </c>
      <c r="CE119" s="46">
        <f t="shared" si="885"/>
        <v>0</v>
      </c>
      <c r="CF119" s="46">
        <f t="shared" si="885"/>
        <v>0</v>
      </c>
      <c r="CG119" s="46">
        <f t="shared" si="885"/>
        <v>0</v>
      </c>
      <c r="CH119" s="46">
        <f t="shared" si="885"/>
        <v>0</v>
      </c>
      <c r="CI119" s="46">
        <f t="shared" si="884"/>
        <v>0</v>
      </c>
      <c r="CJ119" s="46">
        <f>SUM(CJ120:CJ122)</f>
        <v>0</v>
      </c>
      <c r="CK119" s="46">
        <f>SUM(CK120:CK122)</f>
        <v>0</v>
      </c>
      <c r="CL119" s="46">
        <f>SUM(CL120:CL122)</f>
        <v>0</v>
      </c>
      <c r="CM119" s="46">
        <f>SUM(CM120:CM122)</f>
        <v>0</v>
      </c>
      <c r="CN119" s="46">
        <f t="shared" si="884"/>
        <v>0</v>
      </c>
      <c r="CO119" s="46">
        <f t="shared" si="884"/>
        <v>0</v>
      </c>
      <c r="CP119" s="47">
        <f>SUM(CP120:CP122)</f>
        <v>0</v>
      </c>
      <c r="CQ119" s="46">
        <f>SUM(CQ120:CQ122)</f>
        <v>0</v>
      </c>
      <c r="CR119" s="46">
        <f t="shared" si="884"/>
        <v>0</v>
      </c>
      <c r="CS119" s="46">
        <f t="shared" si="884"/>
        <v>0</v>
      </c>
      <c r="CT119" s="46">
        <f>SUM(CT120:CT122)</f>
        <v>0</v>
      </c>
      <c r="CU119" s="46">
        <f>SUM(CU120:CU122)</f>
        <v>0</v>
      </c>
      <c r="CV119" s="46">
        <f>SUM(CV120:CV122)</f>
        <v>0</v>
      </c>
      <c r="CW119" s="46">
        <f>SUM(CW120:CW122)</f>
        <v>0</v>
      </c>
      <c r="CX119" s="46">
        <f t="shared" si="884"/>
        <v>0</v>
      </c>
      <c r="CY119" s="46">
        <f t="shared" si="884"/>
        <v>0</v>
      </c>
      <c r="CZ119" s="46">
        <f t="shared" si="884"/>
        <v>0</v>
      </c>
      <c r="DA119" s="46">
        <f t="shared" si="884"/>
        <v>0</v>
      </c>
      <c r="DB119" s="46">
        <f t="shared" si="884"/>
        <v>2</v>
      </c>
      <c r="DC119" s="46">
        <f t="shared" si="884"/>
        <v>125168.73599999999</v>
      </c>
      <c r="DD119" s="46">
        <f t="shared" si="884"/>
        <v>0</v>
      </c>
      <c r="DE119" s="46">
        <f t="shared" si="884"/>
        <v>0</v>
      </c>
      <c r="DF119" s="46">
        <f t="shared" si="884"/>
        <v>0</v>
      </c>
      <c r="DG119" s="46">
        <f t="shared" si="884"/>
        <v>0</v>
      </c>
      <c r="DH119" s="46">
        <f t="shared" si="884"/>
        <v>0</v>
      </c>
      <c r="DI119" s="46">
        <f t="shared" si="884"/>
        <v>0</v>
      </c>
      <c r="DJ119" s="46">
        <f t="shared" si="884"/>
        <v>0</v>
      </c>
      <c r="DK119" s="46">
        <f t="shared" si="884"/>
        <v>0</v>
      </c>
      <c r="DL119" s="46">
        <f t="shared" ref="DL119:EI119" si="886">SUM(DL120:DL122)</f>
        <v>0</v>
      </c>
      <c r="DM119" s="46">
        <f t="shared" si="886"/>
        <v>0</v>
      </c>
      <c r="DN119" s="47">
        <f t="shared" si="886"/>
        <v>0</v>
      </c>
      <c r="DO119" s="46">
        <f t="shared" si="886"/>
        <v>0</v>
      </c>
      <c r="DP119" s="46">
        <f t="shared" si="886"/>
        <v>0</v>
      </c>
      <c r="DQ119" s="46">
        <f t="shared" si="886"/>
        <v>0</v>
      </c>
      <c r="DR119" s="46">
        <f t="shared" si="886"/>
        <v>0</v>
      </c>
      <c r="DS119" s="46">
        <f t="shared" si="886"/>
        <v>0</v>
      </c>
      <c r="DT119" s="46">
        <f t="shared" si="886"/>
        <v>0</v>
      </c>
      <c r="DU119" s="46">
        <f t="shared" si="886"/>
        <v>0</v>
      </c>
      <c r="DV119" s="46">
        <f t="shared" si="886"/>
        <v>0</v>
      </c>
      <c r="DW119" s="46">
        <f t="shared" si="886"/>
        <v>0</v>
      </c>
      <c r="DX119" s="46">
        <f t="shared" si="886"/>
        <v>0</v>
      </c>
      <c r="DY119" s="46">
        <f t="shared" si="886"/>
        <v>0</v>
      </c>
      <c r="DZ119" s="46">
        <f t="shared" si="886"/>
        <v>0</v>
      </c>
      <c r="EA119" s="46">
        <f t="shared" si="886"/>
        <v>0</v>
      </c>
      <c r="EB119" s="46">
        <f t="shared" si="886"/>
        <v>0</v>
      </c>
      <c r="EC119" s="46">
        <f t="shared" si="886"/>
        <v>0</v>
      </c>
      <c r="ED119" s="46">
        <f t="shared" si="886"/>
        <v>0</v>
      </c>
      <c r="EE119" s="46">
        <f t="shared" si="886"/>
        <v>0</v>
      </c>
      <c r="EF119" s="46">
        <f t="shared" si="886"/>
        <v>0</v>
      </c>
      <c r="EG119" s="46">
        <f t="shared" si="886"/>
        <v>0</v>
      </c>
      <c r="EH119" s="46">
        <f t="shared" si="886"/>
        <v>152</v>
      </c>
      <c r="EI119" s="46">
        <f t="shared" si="886"/>
        <v>10515716.735999998</v>
      </c>
      <c r="EJ119" s="84"/>
    </row>
    <row r="120" spans="1:140" s="84" customFormat="1" ht="30" x14ac:dyDescent="0.25">
      <c r="A120" s="55"/>
      <c r="B120" s="57">
        <v>80</v>
      </c>
      <c r="C120" s="20" t="s">
        <v>262</v>
      </c>
      <c r="D120" s="21">
        <v>11480</v>
      </c>
      <c r="E120" s="7">
        <v>1.84</v>
      </c>
      <c r="F120" s="58">
        <v>1</v>
      </c>
      <c r="G120" s="58"/>
      <c r="H120" s="21">
        <v>1.4</v>
      </c>
      <c r="I120" s="21">
        <v>1.68</v>
      </c>
      <c r="J120" s="21">
        <v>2.23</v>
      </c>
      <c r="K120" s="21">
        <v>2.57</v>
      </c>
      <c r="L120" s="8"/>
      <c r="M120" s="8">
        <f t="shared" si="635"/>
        <v>0</v>
      </c>
      <c r="N120" s="8"/>
      <c r="O120" s="8">
        <f>N120*D120*E120*F120*H120*$O$9</f>
        <v>0</v>
      </c>
      <c r="P120" s="9"/>
      <c r="Q120" s="8">
        <f>P120*D120*E120*F120*H120*$Q$9</f>
        <v>0</v>
      </c>
      <c r="R120" s="8"/>
      <c r="S120" s="8">
        <f>SUM(R120*D120*E120*F120*H120*$S$9)</f>
        <v>0</v>
      </c>
      <c r="T120" s="8"/>
      <c r="U120" s="8">
        <f>SUM(T120*D120*E120*F120*H120*$U$9)</f>
        <v>0</v>
      </c>
      <c r="V120" s="8"/>
      <c r="W120" s="8">
        <f t="shared" si="636"/>
        <v>0</v>
      </c>
      <c r="X120" s="8"/>
      <c r="Y120" s="8">
        <f>SUM(X120*D120*E120*F120*H120*$Y$9)</f>
        <v>0</v>
      </c>
      <c r="Z120" s="8"/>
      <c r="AA120" s="8">
        <f>SUM(Z120*D120*E120*F120*H120*$AA$9)</f>
        <v>0</v>
      </c>
      <c r="AB120" s="8"/>
      <c r="AC120" s="8">
        <f>SUM(AB120*D120*E120*F120*I120*$AC$9)</f>
        <v>0</v>
      </c>
      <c r="AD120" s="9"/>
      <c r="AE120" s="8">
        <f>SUM(AD120*D120*E120*F120*I120*$AE$9)</f>
        <v>0</v>
      </c>
      <c r="AF120" s="8"/>
      <c r="AG120" s="8">
        <f>SUM(AF120*D120*E120*F120*H120*$AG$9)</f>
        <v>0</v>
      </c>
      <c r="AH120" s="8"/>
      <c r="AI120" s="8">
        <f>SUM(AH120*D120*E120*F120*H120*$AI$9)</f>
        <v>0</v>
      </c>
      <c r="AJ120" s="8"/>
      <c r="AK120" s="8">
        <f>SUM(AJ120*D120*E120*F120*H120*$AK$9)</f>
        <v>0</v>
      </c>
      <c r="AL120" s="8"/>
      <c r="AM120" s="8">
        <f>SUM(AL120*D120*E120*F120*H120*$AM$9)</f>
        <v>0</v>
      </c>
      <c r="AN120" s="8"/>
      <c r="AO120" s="8">
        <f>SUM(D120*E120*F120*H120*AN120*$AO$9)</f>
        <v>0</v>
      </c>
      <c r="AP120" s="8"/>
      <c r="AQ120" s="8">
        <f>SUM(AP120*D120*E120*F120*H120*$AQ$9)</f>
        <v>0</v>
      </c>
      <c r="AR120" s="8"/>
      <c r="AS120" s="8">
        <f>SUM(AR120*D120*E120*F120*H120*$AS$9)</f>
        <v>0</v>
      </c>
      <c r="AT120" s="8"/>
      <c r="AU120" s="8">
        <f>SUM(AT120*D120*E120*F120*H120*$AU$9)</f>
        <v>0</v>
      </c>
      <c r="AV120" s="8"/>
      <c r="AW120" s="8">
        <f>SUM(AV120*D120*E120*F120*H120*$AW$9)</f>
        <v>0</v>
      </c>
      <c r="AX120" s="8"/>
      <c r="AY120" s="8">
        <f>SUM(AX120*D120*E120*F120*H120*$AY$9)</f>
        <v>0</v>
      </c>
      <c r="AZ120" s="8"/>
      <c r="BA120" s="8">
        <f>SUM(AZ120*D120*E120*F120*H120*$BA$9)</f>
        <v>0</v>
      </c>
      <c r="BB120" s="8"/>
      <c r="BC120" s="8">
        <f>SUM(BB120*D120*E120*F120*H120*$BC$9)</f>
        <v>0</v>
      </c>
      <c r="BD120" s="8"/>
      <c r="BE120" s="8">
        <f>BD120*D120*E120*F120*H120*$BE$9</f>
        <v>0</v>
      </c>
      <c r="BF120" s="8"/>
      <c r="BG120" s="8">
        <f>BF120*D120*E120*F120*H120*$BG$9</f>
        <v>0</v>
      </c>
      <c r="BH120" s="8"/>
      <c r="BI120" s="8">
        <f>BH120*D120*E120*F120*H120*$BI$9</f>
        <v>0</v>
      </c>
      <c r="BJ120" s="8"/>
      <c r="BK120" s="8">
        <f>SUM(BJ120*D120*E120*F120*H120*$BK$9)</f>
        <v>0</v>
      </c>
      <c r="BL120" s="8"/>
      <c r="BM120" s="8">
        <f>SUM(BL120*D120*E120*F120*H120*$BM$9)</f>
        <v>0</v>
      </c>
      <c r="BN120" s="8"/>
      <c r="BO120" s="8">
        <f>SUM(BN120*D120*E120*F120*H120*$BO$9)</f>
        <v>0</v>
      </c>
      <c r="BP120" s="8"/>
      <c r="BQ120" s="8">
        <f>SUM(BP120*D120*E120*F120*H120*$BQ$9)</f>
        <v>0</v>
      </c>
      <c r="BR120" s="8"/>
      <c r="BS120" s="8">
        <f>SUM(BR120*D120*E120*F120*H120*$BS$9)</f>
        <v>0</v>
      </c>
      <c r="BT120" s="8"/>
      <c r="BU120" s="8">
        <f>BT120*D120*E120*F120*H120*$BU$9</f>
        <v>0</v>
      </c>
      <c r="BV120" s="8"/>
      <c r="BW120" s="8">
        <f>SUM(BV120*D120*E120*F120*H120*$BW$9)</f>
        <v>0</v>
      </c>
      <c r="BX120" s="8"/>
      <c r="BY120" s="8">
        <f>SUM(BX120*D120*E120*F120*H120*$BY$9)</f>
        <v>0</v>
      </c>
      <c r="BZ120" s="8"/>
      <c r="CA120" s="8">
        <f>SUM(BZ120*D120*E120*F120*H120*$CA$9)</f>
        <v>0</v>
      </c>
      <c r="CB120" s="8"/>
      <c r="CC120" s="8">
        <f>SUM(CB120*D120*E120*F120*H120*$CC$9)</f>
        <v>0</v>
      </c>
      <c r="CD120" s="8"/>
      <c r="CE120" s="8">
        <f>CD120*D120*E120*F120*H120*$CE$9</f>
        <v>0</v>
      </c>
      <c r="CF120" s="8"/>
      <c r="CG120" s="8">
        <f>SUM(CF120*D120*E120*F120*H120*$CG$9)</f>
        <v>0</v>
      </c>
      <c r="CH120" s="8"/>
      <c r="CI120" s="8">
        <f>SUM(CH120*D120*E120*F120*I120*$CI$9)</f>
        <v>0</v>
      </c>
      <c r="CJ120" s="8"/>
      <c r="CK120" s="8">
        <f>SUM(CJ120*D120*E120*F120*I120*$CK$9)</f>
        <v>0</v>
      </c>
      <c r="CL120" s="8"/>
      <c r="CM120" s="8">
        <f>SUM(CL120*D120*E120*F120*I120*$CM$9)</f>
        <v>0</v>
      </c>
      <c r="CN120" s="8"/>
      <c r="CO120" s="8">
        <f>SUM(CN120*D120*E120*F120*I120*$CO$9)</f>
        <v>0</v>
      </c>
      <c r="CP120" s="9"/>
      <c r="CQ120" s="8">
        <f>SUM(CP120*D120*E120*F120*I120*$CQ$9)</f>
        <v>0</v>
      </c>
      <c r="CR120" s="8"/>
      <c r="CS120" s="8">
        <f>SUM(CR120*D120*E120*F120*I120*$CS$9)</f>
        <v>0</v>
      </c>
      <c r="CT120" s="8"/>
      <c r="CU120" s="8">
        <f>SUM(CT120*D120*E120*F120*I120*$CU$9)</f>
        <v>0</v>
      </c>
      <c r="CV120" s="8"/>
      <c r="CW120" s="8">
        <f>SUM(CV120*D120*E120*F120*I120*$CW$9)</f>
        <v>0</v>
      </c>
      <c r="CX120" s="8"/>
      <c r="CY120" s="8">
        <f>SUM(CX120*D120*E120*F120*I120*$CY$9)</f>
        <v>0</v>
      </c>
      <c r="CZ120" s="8"/>
      <c r="DA120" s="8">
        <f>SUM(CZ120*D120*E120*F120*I120*$DA$9)</f>
        <v>0</v>
      </c>
      <c r="DB120" s="8"/>
      <c r="DC120" s="8">
        <f>SUM(DB120*D120*E120*F120*I120*$DC$9)</f>
        <v>0</v>
      </c>
      <c r="DD120" s="8"/>
      <c r="DE120" s="8">
        <f>SUM(DD120*D120*E120*F120*I120*$DE$9)</f>
        <v>0</v>
      </c>
      <c r="DF120" s="8"/>
      <c r="DG120" s="8">
        <f>SUM(DF120*D120*E120*F120*I120*$DG$9)</f>
        <v>0</v>
      </c>
      <c r="DH120" s="8"/>
      <c r="DI120" s="8">
        <f>SUM(DH120*D120*E120*F120*I120*$DI$9)</f>
        <v>0</v>
      </c>
      <c r="DJ120" s="8"/>
      <c r="DK120" s="8">
        <f>SUM(DJ120*D120*E120*F120*I120*$DK$9)</f>
        <v>0</v>
      </c>
      <c r="DL120" s="8"/>
      <c r="DM120" s="8">
        <f>DL120*D120*E120*F120*I120*$DM$9</f>
        <v>0</v>
      </c>
      <c r="DN120" s="9"/>
      <c r="DO120" s="8">
        <f>SUM(DN120*D120*E120*F120*I120*$DO$9)</f>
        <v>0</v>
      </c>
      <c r="DP120" s="8"/>
      <c r="DQ120" s="8">
        <f>SUM(DP120*D120*E120*F120*I120*$DQ$9)</f>
        <v>0</v>
      </c>
      <c r="DR120" s="8"/>
      <c r="DS120" s="8">
        <f>SUM(DR120*D120*E120*F120*J120*$DS$9)</f>
        <v>0</v>
      </c>
      <c r="DT120" s="10"/>
      <c r="DU120" s="8">
        <f>SUM(DT120*D120*E120*F120*K120*$DU$9)</f>
        <v>0</v>
      </c>
      <c r="DV120" s="8"/>
      <c r="DW120" s="8">
        <f>SUM(DV120*D120*E120*F120*H120*$DW$9)</f>
        <v>0</v>
      </c>
      <c r="DX120" s="8"/>
      <c r="DY120" s="8">
        <f>SUM(DX120*D120*E120*F120*H120*$DY$9)</f>
        <v>0</v>
      </c>
      <c r="DZ120" s="8"/>
      <c r="EA120" s="8">
        <f>SUM(DZ120*D120*E120*F120*H120*$EA$9)</f>
        <v>0</v>
      </c>
      <c r="EB120" s="8"/>
      <c r="EC120" s="8">
        <f>SUM(EB120*D120*E120*F120*H120*$EC$9)</f>
        <v>0</v>
      </c>
      <c r="ED120" s="8"/>
      <c r="EE120" s="8">
        <f t="shared" si="762"/>
        <v>0</v>
      </c>
      <c r="EF120" s="9"/>
      <c r="EG120" s="8">
        <f t="shared" si="571"/>
        <v>0</v>
      </c>
      <c r="EH120" s="11">
        <f t="shared" si="572"/>
        <v>0</v>
      </c>
      <c r="EI120" s="11">
        <f t="shared" si="572"/>
        <v>0</v>
      </c>
      <c r="EJ120" s="84">
        <f t="shared" si="637"/>
        <v>0</v>
      </c>
    </row>
    <row r="121" spans="1:140" s="84" customFormat="1" x14ac:dyDescent="0.25">
      <c r="A121" s="55"/>
      <c r="B121" s="57">
        <v>81</v>
      </c>
      <c r="C121" s="22" t="s">
        <v>263</v>
      </c>
      <c r="D121" s="21">
        <v>11480</v>
      </c>
      <c r="E121" s="7">
        <v>2.1800000000000002</v>
      </c>
      <c r="F121" s="58">
        <v>1</v>
      </c>
      <c r="G121" s="58"/>
      <c r="H121" s="21">
        <v>1.4</v>
      </c>
      <c r="I121" s="21">
        <v>1.68</v>
      </c>
      <c r="J121" s="21">
        <v>2.23</v>
      </c>
      <c r="K121" s="21">
        <v>2.57</v>
      </c>
      <c r="L121" s="8"/>
      <c r="M121" s="8">
        <f t="shared" si="635"/>
        <v>0</v>
      </c>
      <c r="N121" s="8"/>
      <c r="O121" s="8">
        <f>N121*D121*E121*F121*H121*$O$9</f>
        <v>0</v>
      </c>
      <c r="P121" s="9"/>
      <c r="Q121" s="8">
        <f>P121*D121*E121*F121*H121*$Q$9</f>
        <v>0</v>
      </c>
      <c r="R121" s="8"/>
      <c r="S121" s="8">
        <f>SUM(R121*D121*E121*F121*H121*$S$9)</f>
        <v>0</v>
      </c>
      <c r="T121" s="8"/>
      <c r="U121" s="8">
        <f>SUM(T121*D121*E121*F121*H121*$U$9)</f>
        <v>0</v>
      </c>
      <c r="V121" s="8"/>
      <c r="W121" s="8">
        <f t="shared" si="636"/>
        <v>0</v>
      </c>
      <c r="X121" s="8"/>
      <c r="Y121" s="8">
        <f>SUM(X121*D121*E121*F121*H121*$Y$9)</f>
        <v>0</v>
      </c>
      <c r="Z121" s="8"/>
      <c r="AA121" s="8">
        <f>SUM(Z121*D121*E121*F121*H121*$AA$9)</f>
        <v>0</v>
      </c>
      <c r="AB121" s="8"/>
      <c r="AC121" s="8">
        <f>SUM(AB121*D121*E121*F121*I121*$AC$9)</f>
        <v>0</v>
      </c>
      <c r="AD121" s="9"/>
      <c r="AE121" s="8">
        <f>SUM(AD121*D121*E121*F121*I121*$AE$9)</f>
        <v>0</v>
      </c>
      <c r="AF121" s="8"/>
      <c r="AG121" s="8">
        <f>SUM(AF121*D121*E121*F121*H121*$AG$9)</f>
        <v>0</v>
      </c>
      <c r="AH121" s="8"/>
      <c r="AI121" s="8">
        <f>SUM(AH121*D121*E121*F121*H121*$AI$9)</f>
        <v>0</v>
      </c>
      <c r="AJ121" s="8"/>
      <c r="AK121" s="8">
        <f>SUM(AJ121*D121*E121*F121*H121*$AK$9)</f>
        <v>0</v>
      </c>
      <c r="AL121" s="8"/>
      <c r="AM121" s="8">
        <f>SUM(AL121*D121*E121*F121*H121*$AM$9)</f>
        <v>0</v>
      </c>
      <c r="AN121" s="8"/>
      <c r="AO121" s="8">
        <f>SUM(D121*E121*F121*H121*AN121*$AO$9)</f>
        <v>0</v>
      </c>
      <c r="AP121" s="8"/>
      <c r="AQ121" s="8">
        <f>SUM(AP121*D121*E121*F121*H121*$AQ$9)</f>
        <v>0</v>
      </c>
      <c r="AR121" s="8"/>
      <c r="AS121" s="8">
        <f>SUM(AR121*D121*E121*F121*H121*$AS$9)</f>
        <v>0</v>
      </c>
      <c r="AT121" s="8"/>
      <c r="AU121" s="8">
        <f>SUM(AT121*D121*E121*F121*H121*$AU$9)</f>
        <v>0</v>
      </c>
      <c r="AV121" s="8"/>
      <c r="AW121" s="8">
        <f>SUM(AV121*D121*E121*F121*H121*$AW$9)</f>
        <v>0</v>
      </c>
      <c r="AX121" s="8"/>
      <c r="AY121" s="8">
        <f>SUM(AX121*D121*E121*F121*H121*$AY$9)</f>
        <v>0</v>
      </c>
      <c r="AZ121" s="8"/>
      <c r="BA121" s="8">
        <f>SUM(AZ121*D121*E121*F121*H121*$BA$9)</f>
        <v>0</v>
      </c>
      <c r="BB121" s="8"/>
      <c r="BC121" s="8">
        <f>SUM(BB121*D121*E121*F121*H121*$BC$9)</f>
        <v>0</v>
      </c>
      <c r="BD121" s="8"/>
      <c r="BE121" s="8">
        <f>BD121*D121*E121*F121*H121*$BE$9</f>
        <v>0</v>
      </c>
      <c r="BF121" s="8"/>
      <c r="BG121" s="8">
        <f>BF121*D121*E121*F121*H121*$BG$9</f>
        <v>0</v>
      </c>
      <c r="BH121" s="8"/>
      <c r="BI121" s="8">
        <f>BH121*D121*E121*F121*H121*$BI$9</f>
        <v>0</v>
      </c>
      <c r="BJ121" s="8"/>
      <c r="BK121" s="8">
        <f>SUM(BJ121*D121*E121*F121*H121*$BK$9)</f>
        <v>0</v>
      </c>
      <c r="BL121" s="8"/>
      <c r="BM121" s="8">
        <f>SUM(BL121*D121*E121*F121*H121*$BM$9)</f>
        <v>0</v>
      </c>
      <c r="BN121" s="8"/>
      <c r="BO121" s="8">
        <f>SUM(BN121*D121*E121*F121*H121*$BO$9)</f>
        <v>0</v>
      </c>
      <c r="BP121" s="8"/>
      <c r="BQ121" s="8">
        <f>SUM(BP121*D121*E121*F121*H121*$BQ$9)</f>
        <v>0</v>
      </c>
      <c r="BR121" s="8"/>
      <c r="BS121" s="8">
        <f>SUM(BR121*D121*E121*F121*H121*$BS$9)</f>
        <v>0</v>
      </c>
      <c r="BT121" s="8"/>
      <c r="BU121" s="8">
        <f>BT121*D121*E121*F121*H121*$BU$9</f>
        <v>0</v>
      </c>
      <c r="BV121" s="8"/>
      <c r="BW121" s="8">
        <f>SUM(BV121*D121*E121*F121*H121*$BW$9)</f>
        <v>0</v>
      </c>
      <c r="BX121" s="8"/>
      <c r="BY121" s="8">
        <f>SUM(BX121*D121*E121*F121*H121*$BY$9)</f>
        <v>0</v>
      </c>
      <c r="BZ121" s="8"/>
      <c r="CA121" s="8">
        <f>SUM(BZ121*D121*E121*F121*H121*$CA$9)</f>
        <v>0</v>
      </c>
      <c r="CB121" s="8"/>
      <c r="CC121" s="8">
        <f>SUM(CB121*D121*E121*F121*H121*$CC$9)</f>
        <v>0</v>
      </c>
      <c r="CD121" s="8"/>
      <c r="CE121" s="8">
        <f>CD121*D121*E121*F121*H121*$CE$9</f>
        <v>0</v>
      </c>
      <c r="CF121" s="6"/>
      <c r="CG121" s="8">
        <f>SUM(CF121*D121*E121*F121*H121*$CG$9)</f>
        <v>0</v>
      </c>
      <c r="CH121" s="8"/>
      <c r="CI121" s="8">
        <f>SUM(CH121*D121*E121*F121*I121*$CI$9)</f>
        <v>0</v>
      </c>
      <c r="CJ121" s="8"/>
      <c r="CK121" s="8">
        <f>SUM(CJ121*D121*E121*F121*I121*$CK$9)</f>
        <v>0</v>
      </c>
      <c r="CL121" s="8"/>
      <c r="CM121" s="8">
        <f>SUM(CL121*D121*E121*F121*I121*$CM$9)</f>
        <v>0</v>
      </c>
      <c r="CN121" s="8"/>
      <c r="CO121" s="8">
        <f>SUM(CN121*D121*E121*F121*I121*$CO$9)</f>
        <v>0</v>
      </c>
      <c r="CP121" s="9"/>
      <c r="CQ121" s="8">
        <f>SUM(CP121*D121*E121*F121*I121*$CQ$9)</f>
        <v>0</v>
      </c>
      <c r="CR121" s="8"/>
      <c r="CS121" s="8">
        <f>SUM(CR121*D121*E121*F121*I121*$CS$9)</f>
        <v>0</v>
      </c>
      <c r="CT121" s="8"/>
      <c r="CU121" s="8">
        <f>SUM(CT121*D121*E121*F121*I121*$CU$9)</f>
        <v>0</v>
      </c>
      <c r="CV121" s="8"/>
      <c r="CW121" s="8">
        <f>SUM(CV121*D121*E121*F121*I121*$CW$9)</f>
        <v>0</v>
      </c>
      <c r="CX121" s="8"/>
      <c r="CY121" s="8">
        <f>SUM(CX121*D121*E121*F121*I121*$CY$9)</f>
        <v>0</v>
      </c>
      <c r="CZ121" s="8"/>
      <c r="DA121" s="8">
        <f>SUM(CZ121*D121*E121*F121*I121*$DA$9)</f>
        <v>0</v>
      </c>
      <c r="DB121" s="8">
        <v>1</v>
      </c>
      <c r="DC121" s="8">
        <f>SUM(DB121*D121*E121*F121*I121*$DC$9)</f>
        <v>42044.351999999999</v>
      </c>
      <c r="DD121" s="8"/>
      <c r="DE121" s="8">
        <f>SUM(DD121*D121*E121*F121*I121*$DE$9)</f>
        <v>0</v>
      </c>
      <c r="DF121" s="8"/>
      <c r="DG121" s="8">
        <f>SUM(DF121*D121*E121*F121*I121*$DG$9)</f>
        <v>0</v>
      </c>
      <c r="DH121" s="8"/>
      <c r="DI121" s="8">
        <f>SUM(DH121*D121*E121*F121*I121*$DI$9)</f>
        <v>0</v>
      </c>
      <c r="DJ121" s="8"/>
      <c r="DK121" s="8">
        <f>SUM(DJ121*D121*E121*F121*I121*$DK$9)</f>
        <v>0</v>
      </c>
      <c r="DL121" s="8"/>
      <c r="DM121" s="8">
        <f>DL121*D121*E121*F121*I121*$DM$9</f>
        <v>0</v>
      </c>
      <c r="DN121" s="9"/>
      <c r="DO121" s="8">
        <f>SUM(DN121*D121*E121*F121*I121*$DO$9)</f>
        <v>0</v>
      </c>
      <c r="DP121" s="8"/>
      <c r="DQ121" s="8">
        <f>SUM(DP121*D121*E121*F121*I121*$DQ$9)</f>
        <v>0</v>
      </c>
      <c r="DR121" s="8"/>
      <c r="DS121" s="8">
        <f>SUM(DR121*D121*E121*F121*J121*$DS$9)</f>
        <v>0</v>
      </c>
      <c r="DT121" s="10"/>
      <c r="DU121" s="8">
        <f>SUM(DT121*D121*E121*F121*K121*$DU$9)</f>
        <v>0</v>
      </c>
      <c r="DV121" s="8"/>
      <c r="DW121" s="8">
        <f>SUM(DV121*D121*E121*F121*H121*$DW$9)</f>
        <v>0</v>
      </c>
      <c r="DX121" s="8"/>
      <c r="DY121" s="8">
        <f>SUM(DX121*D121*E121*F121*H121*$DY$9)</f>
        <v>0</v>
      </c>
      <c r="DZ121" s="8"/>
      <c r="EA121" s="8">
        <f>SUM(DZ121*D121*E121*F121*H121*$EA$9)</f>
        <v>0</v>
      </c>
      <c r="EB121" s="8"/>
      <c r="EC121" s="8">
        <f>SUM(EB121*D121*E121*F121*H121*$EC$9)</f>
        <v>0</v>
      </c>
      <c r="ED121" s="8"/>
      <c r="EE121" s="8">
        <f t="shared" si="762"/>
        <v>0</v>
      </c>
      <c r="EF121" s="9"/>
      <c r="EG121" s="8">
        <f t="shared" si="571"/>
        <v>0</v>
      </c>
      <c r="EH121" s="11">
        <f t="shared" si="572"/>
        <v>1</v>
      </c>
      <c r="EI121" s="11">
        <f t="shared" si="572"/>
        <v>42044.351999999999</v>
      </c>
      <c r="EJ121" s="84">
        <f t="shared" si="637"/>
        <v>1</v>
      </c>
    </row>
    <row r="122" spans="1:140" s="84" customFormat="1" x14ac:dyDescent="0.25">
      <c r="A122" s="55"/>
      <c r="B122" s="57">
        <v>82</v>
      </c>
      <c r="C122" s="22" t="s">
        <v>264</v>
      </c>
      <c r="D122" s="21">
        <v>11480</v>
      </c>
      <c r="E122" s="7">
        <v>4.3099999999999996</v>
      </c>
      <c r="F122" s="58">
        <v>1</v>
      </c>
      <c r="G122" s="58"/>
      <c r="H122" s="21">
        <v>1.4</v>
      </c>
      <c r="I122" s="21">
        <v>1.68</v>
      </c>
      <c r="J122" s="21">
        <v>2.23</v>
      </c>
      <c r="K122" s="21">
        <v>2.57</v>
      </c>
      <c r="L122" s="8"/>
      <c r="M122" s="8">
        <f t="shared" si="635"/>
        <v>0</v>
      </c>
      <c r="N122" s="8"/>
      <c r="O122" s="8">
        <f>N122*D122*E122*F122*H122*$O$9</f>
        <v>0</v>
      </c>
      <c r="P122" s="9"/>
      <c r="Q122" s="8">
        <f>P122*D122*E122*F122*H122*$Q$9</f>
        <v>0</v>
      </c>
      <c r="R122" s="8"/>
      <c r="S122" s="8">
        <f>SUM(R122*D122*E122*F122*H122*$S$9)</f>
        <v>0</v>
      </c>
      <c r="T122" s="8"/>
      <c r="U122" s="8">
        <f>SUM(T122*D122*E122*F122*H122*$U$9)</f>
        <v>0</v>
      </c>
      <c r="V122" s="8"/>
      <c r="W122" s="8">
        <f t="shared" si="636"/>
        <v>0</v>
      </c>
      <c r="X122" s="8"/>
      <c r="Y122" s="8">
        <f>SUM(X122*D122*E122*F122*H122*$Y$9)</f>
        <v>0</v>
      </c>
      <c r="Z122" s="8"/>
      <c r="AA122" s="8">
        <f>SUM(Z122*D122*E122*F122*H122*$AA$9)</f>
        <v>0</v>
      </c>
      <c r="AB122" s="8"/>
      <c r="AC122" s="8">
        <f>SUM(AB122*D122*E122*F122*I122*$AC$9)</f>
        <v>0</v>
      </c>
      <c r="AD122" s="9"/>
      <c r="AE122" s="8">
        <f>SUM(AD122*D122*E122*F122*I122*$AE$9)</f>
        <v>0</v>
      </c>
      <c r="AF122" s="8">
        <v>110</v>
      </c>
      <c r="AG122" s="8">
        <f>SUM(AF122*D122*E122*F122*H122*$AG$9)</f>
        <v>7619735.1999999983</v>
      </c>
      <c r="AH122" s="8"/>
      <c r="AI122" s="8">
        <f>SUM(AH122*D122*E122*F122*H122*$AI$9)</f>
        <v>0</v>
      </c>
      <c r="AJ122" s="8"/>
      <c r="AK122" s="8">
        <f>SUM(AJ122*D122*E122*F122*H122*$AK$9)</f>
        <v>0</v>
      </c>
      <c r="AL122" s="8"/>
      <c r="AM122" s="8">
        <f>SUM(AL122*D122*E122*F122*H122*$AM$9)</f>
        <v>0</v>
      </c>
      <c r="AN122" s="8"/>
      <c r="AO122" s="8">
        <f>SUM(D122*E122*F122*H122*AN122*$AO$9)</f>
        <v>0</v>
      </c>
      <c r="AP122" s="8"/>
      <c r="AQ122" s="8">
        <f>SUM(AP122*D122*E122*F122*H122*$AQ$9)</f>
        <v>0</v>
      </c>
      <c r="AR122" s="8"/>
      <c r="AS122" s="8">
        <f>SUM(AR122*D122*E122*F122*H122*$AS$9)</f>
        <v>0</v>
      </c>
      <c r="AT122" s="8">
        <v>40</v>
      </c>
      <c r="AU122" s="8">
        <f>SUM(AT122*D122*E122*F122*H122*$AU$9)</f>
        <v>2770812.7999999993</v>
      </c>
      <c r="AV122" s="8"/>
      <c r="AW122" s="8">
        <f>SUM(AV122*D122*E122*F122*H122*$AW$9)</f>
        <v>0</v>
      </c>
      <c r="AX122" s="8"/>
      <c r="AY122" s="8">
        <f>SUM(AX122*D122*E122*F122*H122*$AY$9)</f>
        <v>0</v>
      </c>
      <c r="AZ122" s="8"/>
      <c r="BA122" s="8">
        <f>SUM(AZ122*D122*E122*F122*H122*$BA$9)</f>
        <v>0</v>
      </c>
      <c r="BB122" s="8"/>
      <c r="BC122" s="8">
        <f>SUM(BB122*D122*E122*F122*H122*$BC$9)</f>
        <v>0</v>
      </c>
      <c r="BD122" s="8"/>
      <c r="BE122" s="8">
        <f>BD122*D122*E122*F122*H122*$BE$9</f>
        <v>0</v>
      </c>
      <c r="BF122" s="8"/>
      <c r="BG122" s="8">
        <f>BF122*D122*E122*F122*H122*$BG$9</f>
        <v>0</v>
      </c>
      <c r="BH122" s="8"/>
      <c r="BI122" s="8">
        <f>BH122*D122*E122*F122*H122*$BI$9</f>
        <v>0</v>
      </c>
      <c r="BJ122" s="8"/>
      <c r="BK122" s="8">
        <f>SUM(BJ122*D122*E122*F122*H122*$BK$9)</f>
        <v>0</v>
      </c>
      <c r="BL122" s="8"/>
      <c r="BM122" s="8">
        <f>SUM(BL122*D122*E122*F122*H122*$BM$9)</f>
        <v>0</v>
      </c>
      <c r="BN122" s="8"/>
      <c r="BO122" s="8">
        <f>SUM(BN122*D122*E122*F122*H122*$BO$9)</f>
        <v>0</v>
      </c>
      <c r="BP122" s="8"/>
      <c r="BQ122" s="8">
        <f>SUM(BP122*D122*E122*F122*H122*$BQ$9)</f>
        <v>0</v>
      </c>
      <c r="BR122" s="8"/>
      <c r="BS122" s="8">
        <f>SUM(BR122*D122*E122*F122*H122*$BS$9)</f>
        <v>0</v>
      </c>
      <c r="BT122" s="8"/>
      <c r="BU122" s="8">
        <f>BT122*D122*E122*F122*H122*$BU$9</f>
        <v>0</v>
      </c>
      <c r="BV122" s="8"/>
      <c r="BW122" s="8">
        <f>SUM(BV122*D122*E122*F122*H122*$BW$9)</f>
        <v>0</v>
      </c>
      <c r="BX122" s="8"/>
      <c r="BY122" s="8">
        <f>SUM(BX122*D122*E122*F122*H122*$BY$9)</f>
        <v>0</v>
      </c>
      <c r="BZ122" s="8"/>
      <c r="CA122" s="8">
        <f>SUM(BZ122*D122*E122*F122*H122*$CA$9)</f>
        <v>0</v>
      </c>
      <c r="CB122" s="8"/>
      <c r="CC122" s="8">
        <f>SUM(CB122*D122*E122*F122*H122*$CC$9)</f>
        <v>0</v>
      </c>
      <c r="CD122" s="8"/>
      <c r="CE122" s="8">
        <f>CD122*D122*E122*F122*H122*$CE$9</f>
        <v>0</v>
      </c>
      <c r="CF122" s="6"/>
      <c r="CG122" s="8">
        <f>SUM(CF122*D122*E122*F122*H122*$CG$9)</f>
        <v>0</v>
      </c>
      <c r="CH122" s="8"/>
      <c r="CI122" s="8">
        <f>SUM(CH122*D122*E122*F122*I122*$CI$9)</f>
        <v>0</v>
      </c>
      <c r="CJ122" s="8"/>
      <c r="CK122" s="8">
        <f>SUM(CJ122*D122*E122*F122*I122*$CK$9)</f>
        <v>0</v>
      </c>
      <c r="CL122" s="8"/>
      <c r="CM122" s="8">
        <f>SUM(CL122*D122*E122*F122*I122*$CM$9)</f>
        <v>0</v>
      </c>
      <c r="CN122" s="8"/>
      <c r="CO122" s="8">
        <f>SUM(CN122*D122*E122*F122*I122*$CO$9)</f>
        <v>0</v>
      </c>
      <c r="CP122" s="9"/>
      <c r="CQ122" s="8">
        <f>SUM(CP122*D122*E122*F122*I122*$CQ$9)</f>
        <v>0</v>
      </c>
      <c r="CR122" s="8"/>
      <c r="CS122" s="8">
        <f>SUM(CR122*D122*E122*F122*I122*$CS$9)</f>
        <v>0</v>
      </c>
      <c r="CT122" s="8"/>
      <c r="CU122" s="8">
        <f>SUM(CT122*D122*E122*F122*I122*$CU$9)</f>
        <v>0</v>
      </c>
      <c r="CV122" s="8"/>
      <c r="CW122" s="8">
        <f>SUM(CV122*D122*E122*F122*I122*$CW$9)</f>
        <v>0</v>
      </c>
      <c r="CX122" s="8"/>
      <c r="CY122" s="8">
        <f>SUM(CX122*D122*E122*F122*I122*$CY$9)</f>
        <v>0</v>
      </c>
      <c r="CZ122" s="8"/>
      <c r="DA122" s="8">
        <f>SUM(CZ122*D122*E122*F122*I122*$DA$9)</f>
        <v>0</v>
      </c>
      <c r="DB122" s="8">
        <v>1</v>
      </c>
      <c r="DC122" s="8">
        <f>SUM(DB122*D122*E122*F122*I122*$DC$9)</f>
        <v>83124.383999999991</v>
      </c>
      <c r="DD122" s="8"/>
      <c r="DE122" s="8">
        <f>SUM(DD122*D122*E122*F122*I122*$DE$9)</f>
        <v>0</v>
      </c>
      <c r="DF122" s="8"/>
      <c r="DG122" s="8">
        <f>SUM(DF122*D122*E122*F122*I122*$DG$9)</f>
        <v>0</v>
      </c>
      <c r="DH122" s="8"/>
      <c r="DI122" s="8">
        <f>SUM(DH122*D122*E122*F122*I122*$DI$9)</f>
        <v>0</v>
      </c>
      <c r="DJ122" s="8"/>
      <c r="DK122" s="8">
        <f>SUM(DJ122*D122*E122*F122*I122*$DK$9)</f>
        <v>0</v>
      </c>
      <c r="DL122" s="8"/>
      <c r="DM122" s="8">
        <f>DL122*D122*E122*F122*I122*$DM$9</f>
        <v>0</v>
      </c>
      <c r="DN122" s="9"/>
      <c r="DO122" s="8">
        <f>SUM(DN122*D122*E122*F122*I122*$DO$9)</f>
        <v>0</v>
      </c>
      <c r="DP122" s="8"/>
      <c r="DQ122" s="8">
        <f>SUM(DP122*D122*E122*F122*I122*$DQ$9)</f>
        <v>0</v>
      </c>
      <c r="DR122" s="8"/>
      <c r="DS122" s="8">
        <f>SUM(DR122*D122*E122*F122*J122*$DS$9)</f>
        <v>0</v>
      </c>
      <c r="DT122" s="10"/>
      <c r="DU122" s="8">
        <f>SUM(DT122*D122*E122*F122*K122*$DU$9)</f>
        <v>0</v>
      </c>
      <c r="DV122" s="8"/>
      <c r="DW122" s="8">
        <f>SUM(DV122*D122*E122*F122*H122*$DW$9)</f>
        <v>0</v>
      </c>
      <c r="DX122" s="8"/>
      <c r="DY122" s="8">
        <f>SUM(DX122*D122*E122*F122*H122*$DY$9)</f>
        <v>0</v>
      </c>
      <c r="DZ122" s="8"/>
      <c r="EA122" s="8">
        <f>SUM(DZ122*D122*E122*F122*H122*$EA$9)</f>
        <v>0</v>
      </c>
      <c r="EB122" s="8"/>
      <c r="EC122" s="8">
        <f>SUM(EB122*D122*E122*F122*H122*$EC$9)</f>
        <v>0</v>
      </c>
      <c r="ED122" s="8"/>
      <c r="EE122" s="8">
        <f t="shared" si="762"/>
        <v>0</v>
      </c>
      <c r="EF122" s="9"/>
      <c r="EG122" s="8">
        <f t="shared" si="571"/>
        <v>0</v>
      </c>
      <c r="EH122" s="11">
        <f t="shared" si="572"/>
        <v>151</v>
      </c>
      <c r="EI122" s="11">
        <f t="shared" si="572"/>
        <v>10473672.383999998</v>
      </c>
      <c r="EJ122" s="84">
        <f t="shared" si="637"/>
        <v>151</v>
      </c>
    </row>
    <row r="123" spans="1:140" s="86" customFormat="1" x14ac:dyDescent="0.25">
      <c r="A123" s="77">
        <v>26</v>
      </c>
      <c r="B123" s="78"/>
      <c r="C123" s="52" t="s">
        <v>265</v>
      </c>
      <c r="D123" s="54">
        <v>11480</v>
      </c>
      <c r="E123" s="48">
        <v>0.98</v>
      </c>
      <c r="F123" s="43">
        <v>1</v>
      </c>
      <c r="G123" s="43"/>
      <c r="H123" s="53"/>
      <c r="I123" s="53"/>
      <c r="J123" s="53"/>
      <c r="K123" s="53">
        <v>2.57</v>
      </c>
      <c r="L123" s="46">
        <f>L124</f>
        <v>0</v>
      </c>
      <c r="M123" s="46">
        <f t="shared" ref="M123:DK123" si="887">SUM(M124)</f>
        <v>0</v>
      </c>
      <c r="N123" s="46">
        <f t="shared" ref="N123" si="888">N124</f>
        <v>0</v>
      </c>
      <c r="O123" s="46">
        <f>SUM(O124)</f>
        <v>0</v>
      </c>
      <c r="P123" s="47">
        <f t="shared" ref="P123" si="889">P124</f>
        <v>0</v>
      </c>
      <c r="Q123" s="46">
        <f>SUM(Q124)</f>
        <v>0</v>
      </c>
      <c r="R123" s="46">
        <f t="shared" ref="R123" si="890">R124</f>
        <v>0</v>
      </c>
      <c r="S123" s="46">
        <f>SUM(S124)</f>
        <v>0</v>
      </c>
      <c r="T123" s="46">
        <f t="shared" ref="T123" si="891">T124</f>
        <v>0</v>
      </c>
      <c r="U123" s="46">
        <f>SUM(U124)</f>
        <v>0</v>
      </c>
      <c r="V123" s="46">
        <f t="shared" ref="V123" si="892">V124</f>
        <v>0</v>
      </c>
      <c r="W123" s="46">
        <f t="shared" si="887"/>
        <v>0</v>
      </c>
      <c r="X123" s="46">
        <f t="shared" ref="X123" si="893">X124</f>
        <v>0</v>
      </c>
      <c r="Y123" s="46">
        <f t="shared" si="887"/>
        <v>0</v>
      </c>
      <c r="Z123" s="46">
        <f t="shared" ref="Z123" si="894">Z124</f>
        <v>0</v>
      </c>
      <c r="AA123" s="46">
        <f t="shared" si="887"/>
        <v>0</v>
      </c>
      <c r="AB123" s="46">
        <f t="shared" ref="AB123" si="895">AB124</f>
        <v>0</v>
      </c>
      <c r="AC123" s="46">
        <f t="shared" si="887"/>
        <v>0</v>
      </c>
      <c r="AD123" s="47">
        <f t="shared" ref="AD123" si="896">AD124</f>
        <v>0</v>
      </c>
      <c r="AE123" s="46">
        <f t="shared" si="887"/>
        <v>0</v>
      </c>
      <c r="AF123" s="46">
        <f t="shared" ref="AF123" si="897">AF124</f>
        <v>0</v>
      </c>
      <c r="AG123" s="46">
        <f t="shared" si="887"/>
        <v>0</v>
      </c>
      <c r="AH123" s="46">
        <f t="shared" ref="AH123" si="898">AH124</f>
        <v>0</v>
      </c>
      <c r="AI123" s="46">
        <f t="shared" si="887"/>
        <v>0</v>
      </c>
      <c r="AJ123" s="46">
        <f t="shared" ref="AJ123" si="899">AJ124</f>
        <v>0</v>
      </c>
      <c r="AK123" s="46">
        <f>SUM(AK124)</f>
        <v>0</v>
      </c>
      <c r="AL123" s="46">
        <f>SUM(AL124)</f>
        <v>0</v>
      </c>
      <c r="AM123" s="46">
        <f>SUM(AM124)</f>
        <v>0</v>
      </c>
      <c r="AN123" s="46">
        <f t="shared" ref="AN123" si="900">AN124</f>
        <v>0</v>
      </c>
      <c r="AO123" s="46">
        <f t="shared" si="887"/>
        <v>0</v>
      </c>
      <c r="AP123" s="46">
        <f t="shared" ref="AP123" si="901">AP124</f>
        <v>0</v>
      </c>
      <c r="AQ123" s="46">
        <f t="shared" si="887"/>
        <v>0</v>
      </c>
      <c r="AR123" s="46">
        <f t="shared" ref="AR123" si="902">AR124</f>
        <v>0</v>
      </c>
      <c r="AS123" s="46">
        <f t="shared" si="887"/>
        <v>0</v>
      </c>
      <c r="AT123" s="46">
        <f t="shared" ref="AT123" si="903">AT124</f>
        <v>0</v>
      </c>
      <c r="AU123" s="46">
        <f>SUM(AU124)</f>
        <v>0</v>
      </c>
      <c r="AV123" s="46">
        <f t="shared" ref="AV123" si="904">AV124</f>
        <v>0</v>
      </c>
      <c r="AW123" s="46">
        <f>SUM(AW124)</f>
        <v>0</v>
      </c>
      <c r="AX123" s="46">
        <f t="shared" ref="AX123" si="905">AX124</f>
        <v>0</v>
      </c>
      <c r="AY123" s="46">
        <f>SUM(AY124)</f>
        <v>0</v>
      </c>
      <c r="AZ123" s="46">
        <f t="shared" ref="AZ123" si="906">AZ124</f>
        <v>0</v>
      </c>
      <c r="BA123" s="46">
        <f>SUM(BA124)</f>
        <v>0</v>
      </c>
      <c r="BB123" s="46">
        <f t="shared" ref="BB123" si="907">BB124</f>
        <v>0</v>
      </c>
      <c r="BC123" s="46">
        <f>SUM(BC124)</f>
        <v>0</v>
      </c>
      <c r="BD123" s="46">
        <f t="shared" ref="BD123" si="908">BD124</f>
        <v>0</v>
      </c>
      <c r="BE123" s="46">
        <f>SUM(BE124)</f>
        <v>0</v>
      </c>
      <c r="BF123" s="46">
        <f t="shared" ref="BF123" si="909">BF124</f>
        <v>0</v>
      </c>
      <c r="BG123" s="46">
        <f>SUM(BG124)</f>
        <v>0</v>
      </c>
      <c r="BH123" s="46">
        <f t="shared" ref="BH123" si="910">BH124</f>
        <v>0</v>
      </c>
      <c r="BI123" s="46">
        <f>SUM(BI124)</f>
        <v>0</v>
      </c>
      <c r="BJ123" s="46">
        <f t="shared" ref="BJ123" si="911">BJ124</f>
        <v>0</v>
      </c>
      <c r="BK123" s="46">
        <f>SUM(BK124)</f>
        <v>0</v>
      </c>
      <c r="BL123" s="46">
        <f t="shared" ref="BL123" si="912">BL124</f>
        <v>0</v>
      </c>
      <c r="BM123" s="46">
        <f>SUM(BM124)</f>
        <v>0</v>
      </c>
      <c r="BN123" s="46">
        <f t="shared" ref="BN123" si="913">BN124</f>
        <v>0</v>
      </c>
      <c r="BO123" s="46">
        <f>SUM(BO124)</f>
        <v>0</v>
      </c>
      <c r="BP123" s="46">
        <f t="shared" ref="BP123" si="914">BP124</f>
        <v>0</v>
      </c>
      <c r="BQ123" s="46">
        <f>SUM(BQ124)</f>
        <v>0</v>
      </c>
      <c r="BR123" s="46">
        <f>BR124</f>
        <v>0</v>
      </c>
      <c r="BS123" s="46">
        <f>SUM(BS124)</f>
        <v>0</v>
      </c>
      <c r="BT123" s="46">
        <f t="shared" ref="BT123" si="915">BT124</f>
        <v>0</v>
      </c>
      <c r="BU123" s="46">
        <f>SUM(BU124)</f>
        <v>0</v>
      </c>
      <c r="BV123" s="46">
        <f t="shared" ref="BV123" si="916">BV124</f>
        <v>0</v>
      </c>
      <c r="BW123" s="46">
        <f>SUM(BW124)</f>
        <v>0</v>
      </c>
      <c r="BX123" s="46">
        <f t="shared" ref="BX123" si="917">BX124</f>
        <v>0</v>
      </c>
      <c r="BY123" s="46">
        <f>SUM(BY124)</f>
        <v>0</v>
      </c>
      <c r="BZ123" s="46">
        <f t="shared" ref="BZ123" si="918">BZ124</f>
        <v>0</v>
      </c>
      <c r="CA123" s="46">
        <f>SUM(CA124)</f>
        <v>0</v>
      </c>
      <c r="CB123" s="46">
        <f t="shared" ref="CB123" si="919">CB124</f>
        <v>0</v>
      </c>
      <c r="CC123" s="46">
        <f>SUM(CC124)</f>
        <v>0</v>
      </c>
      <c r="CD123" s="46">
        <f t="shared" ref="CD123" si="920">CD124</f>
        <v>0</v>
      </c>
      <c r="CE123" s="46">
        <f>SUM(CE124)</f>
        <v>0</v>
      </c>
      <c r="CF123" s="46">
        <f t="shared" ref="CF123" si="921">CF124</f>
        <v>0</v>
      </c>
      <c r="CG123" s="46">
        <f>SUM(CG124)</f>
        <v>0</v>
      </c>
      <c r="CH123" s="46">
        <f t="shared" ref="CH123" si="922">CH124</f>
        <v>0</v>
      </c>
      <c r="CI123" s="46">
        <f t="shared" si="887"/>
        <v>0</v>
      </c>
      <c r="CJ123" s="46">
        <f t="shared" ref="CJ123" si="923">CJ124</f>
        <v>0</v>
      </c>
      <c r="CK123" s="46">
        <f>SUM(CK124)</f>
        <v>0</v>
      </c>
      <c r="CL123" s="46">
        <f t="shared" ref="CL123" si="924">CL124</f>
        <v>0</v>
      </c>
      <c r="CM123" s="46">
        <f>SUM(CM124)</f>
        <v>0</v>
      </c>
      <c r="CN123" s="46">
        <f t="shared" ref="CN123" si="925">CN124</f>
        <v>0</v>
      </c>
      <c r="CO123" s="46">
        <f t="shared" si="887"/>
        <v>0</v>
      </c>
      <c r="CP123" s="47">
        <f t="shared" ref="CP123" si="926">CP124</f>
        <v>0</v>
      </c>
      <c r="CQ123" s="46">
        <f>SUM(CQ124)</f>
        <v>0</v>
      </c>
      <c r="CR123" s="46">
        <f t="shared" ref="CR123" si="927">CR124</f>
        <v>0</v>
      </c>
      <c r="CS123" s="46">
        <f t="shared" si="887"/>
        <v>0</v>
      </c>
      <c r="CT123" s="46">
        <f t="shared" ref="CT123" si="928">CT124</f>
        <v>0</v>
      </c>
      <c r="CU123" s="46">
        <f>SUM(CU124)</f>
        <v>0</v>
      </c>
      <c r="CV123" s="46">
        <f t="shared" ref="CV123" si="929">CV124</f>
        <v>0</v>
      </c>
      <c r="CW123" s="46">
        <f>SUM(CW124)</f>
        <v>0</v>
      </c>
      <c r="CX123" s="46">
        <f t="shared" ref="CX123" si="930">CX124</f>
        <v>0</v>
      </c>
      <c r="CY123" s="46">
        <f t="shared" si="887"/>
        <v>0</v>
      </c>
      <c r="CZ123" s="46">
        <f t="shared" ref="CZ123" si="931">CZ124</f>
        <v>0</v>
      </c>
      <c r="DA123" s="46">
        <f t="shared" si="887"/>
        <v>0</v>
      </c>
      <c r="DB123" s="46">
        <f t="shared" ref="DB123" si="932">DB124</f>
        <v>0</v>
      </c>
      <c r="DC123" s="46">
        <f t="shared" si="887"/>
        <v>0</v>
      </c>
      <c r="DD123" s="46">
        <f t="shared" ref="DD123" si="933">DD124</f>
        <v>0</v>
      </c>
      <c r="DE123" s="46">
        <f t="shared" si="887"/>
        <v>0</v>
      </c>
      <c r="DF123" s="46">
        <f t="shared" ref="DF123" si="934">DF124</f>
        <v>0</v>
      </c>
      <c r="DG123" s="46">
        <f t="shared" si="887"/>
        <v>0</v>
      </c>
      <c r="DH123" s="46">
        <f t="shared" ref="DH123" si="935">DH124</f>
        <v>0</v>
      </c>
      <c r="DI123" s="46">
        <f t="shared" si="887"/>
        <v>0</v>
      </c>
      <c r="DJ123" s="46">
        <f t="shared" ref="DJ123" si="936">DJ124</f>
        <v>0</v>
      </c>
      <c r="DK123" s="46">
        <f t="shared" si="887"/>
        <v>0</v>
      </c>
      <c r="DL123" s="46">
        <f t="shared" ref="DL123" si="937">DL124</f>
        <v>0</v>
      </c>
      <c r="DM123" s="46">
        <f t="shared" ref="DM123:DU123" si="938">SUM(DM124)</f>
        <v>0</v>
      </c>
      <c r="DN123" s="47">
        <f t="shared" ref="DN123" si="939">DN124</f>
        <v>0</v>
      </c>
      <c r="DO123" s="46">
        <f t="shared" si="938"/>
        <v>0</v>
      </c>
      <c r="DP123" s="46">
        <f t="shared" ref="DP123" si="940">DP124</f>
        <v>0</v>
      </c>
      <c r="DQ123" s="46">
        <f t="shared" si="938"/>
        <v>0</v>
      </c>
      <c r="DR123" s="46">
        <f t="shared" ref="DR123" si="941">DR124</f>
        <v>0</v>
      </c>
      <c r="DS123" s="46">
        <f t="shared" si="938"/>
        <v>0</v>
      </c>
      <c r="DT123" s="46">
        <f t="shared" ref="DT123" si="942">DT124</f>
        <v>0</v>
      </c>
      <c r="DU123" s="46">
        <f t="shared" si="938"/>
        <v>0</v>
      </c>
      <c r="DV123" s="46">
        <f>SUM(DV124)</f>
        <v>0</v>
      </c>
      <c r="DW123" s="46">
        <f>SUM(DW124)</f>
        <v>0</v>
      </c>
      <c r="DX123" s="46">
        <f>DX124</f>
        <v>0</v>
      </c>
      <c r="DY123" s="46">
        <f>SUM(DY124)</f>
        <v>0</v>
      </c>
      <c r="DZ123" s="46">
        <f t="shared" ref="DZ123" si="943">DZ124</f>
        <v>0</v>
      </c>
      <c r="EA123" s="46">
        <f>SUM(EA124)</f>
        <v>0</v>
      </c>
      <c r="EB123" s="46">
        <f t="shared" ref="EB123" si="944">EB124</f>
        <v>0</v>
      </c>
      <c r="EC123" s="46">
        <f>SUM(EC124)</f>
        <v>0</v>
      </c>
      <c r="ED123" s="46">
        <f t="shared" ref="ED123:EI123" si="945">ED124</f>
        <v>0</v>
      </c>
      <c r="EE123" s="46">
        <f t="shared" si="945"/>
        <v>0</v>
      </c>
      <c r="EF123" s="46">
        <f t="shared" si="945"/>
        <v>0</v>
      </c>
      <c r="EG123" s="46">
        <f t="shared" si="945"/>
        <v>0</v>
      </c>
      <c r="EH123" s="46">
        <f t="shared" si="945"/>
        <v>0</v>
      </c>
      <c r="EI123" s="46">
        <f t="shared" si="945"/>
        <v>0</v>
      </c>
      <c r="EJ123" s="84">
        <f t="shared" si="637"/>
        <v>0</v>
      </c>
    </row>
    <row r="124" spans="1:140" s="84" customFormat="1" ht="45" x14ac:dyDescent="0.25">
      <c r="A124" s="55"/>
      <c r="B124" s="57">
        <v>83</v>
      </c>
      <c r="C124" s="22" t="s">
        <v>266</v>
      </c>
      <c r="D124" s="21">
        <v>11480</v>
      </c>
      <c r="E124" s="7">
        <v>0.98</v>
      </c>
      <c r="F124" s="58">
        <v>1</v>
      </c>
      <c r="G124" s="58"/>
      <c r="H124" s="21">
        <v>1.4</v>
      </c>
      <c r="I124" s="21">
        <v>1.68</v>
      </c>
      <c r="J124" s="21">
        <v>2.23</v>
      </c>
      <c r="K124" s="21">
        <v>2.57</v>
      </c>
      <c r="L124" s="8"/>
      <c r="M124" s="8">
        <f t="shared" si="635"/>
        <v>0</v>
      </c>
      <c r="N124" s="8"/>
      <c r="O124" s="8">
        <f>N124*D124*E124*F124*H124*$O$9</f>
        <v>0</v>
      </c>
      <c r="P124" s="9"/>
      <c r="Q124" s="8">
        <f>P124*D124*E124*F124*H124*$Q$9</f>
        <v>0</v>
      </c>
      <c r="R124" s="8"/>
      <c r="S124" s="8">
        <f>SUM(R124*D124*E124*F124*H124*$S$9)</f>
        <v>0</v>
      </c>
      <c r="T124" s="8"/>
      <c r="U124" s="8">
        <f>SUM(T124*D124*E124*F124*H124*$U$9)</f>
        <v>0</v>
      </c>
      <c r="V124" s="8"/>
      <c r="W124" s="8">
        <f t="shared" si="636"/>
        <v>0</v>
      </c>
      <c r="X124" s="8"/>
      <c r="Y124" s="8">
        <f>SUM(X124*D124*E124*F124*H124*$Y$9)</f>
        <v>0</v>
      </c>
      <c r="Z124" s="8"/>
      <c r="AA124" s="8">
        <f>SUM(Z124*D124*E124*F124*H124*$AA$9)</f>
        <v>0</v>
      </c>
      <c r="AB124" s="8"/>
      <c r="AC124" s="8">
        <f>SUM(AB124*D124*E124*F124*I124*$AC$9)</f>
        <v>0</v>
      </c>
      <c r="AD124" s="9"/>
      <c r="AE124" s="8">
        <f>SUM(AD124*D124*E124*F124*I124*$AE$9)</f>
        <v>0</v>
      </c>
      <c r="AF124" s="8"/>
      <c r="AG124" s="8">
        <f>SUM(AF124*D124*E124*F124*H124*$AG$9)</f>
        <v>0</v>
      </c>
      <c r="AH124" s="8"/>
      <c r="AI124" s="8">
        <f>SUM(AH124*D124*E124*F124*H124*$AI$9)</f>
        <v>0</v>
      </c>
      <c r="AJ124" s="8"/>
      <c r="AK124" s="8">
        <f>SUM(AJ124*D124*E124*F124*H124*$AK$9)</f>
        <v>0</v>
      </c>
      <c r="AL124" s="8"/>
      <c r="AM124" s="8">
        <f>SUM(AL124*D124*E124*F124*H124*$AM$9)</f>
        <v>0</v>
      </c>
      <c r="AN124" s="8"/>
      <c r="AO124" s="8">
        <f>SUM(D124*E124*F124*H124*AN124*$AO$9)</f>
        <v>0</v>
      </c>
      <c r="AP124" s="8"/>
      <c r="AQ124" s="8">
        <f>SUM(AP124*D124*E124*F124*H124*$AQ$9)</f>
        <v>0</v>
      </c>
      <c r="AR124" s="8"/>
      <c r="AS124" s="8">
        <f>SUM(AR124*D124*E124*F124*H124*$AS$9)</f>
        <v>0</v>
      </c>
      <c r="AT124" s="8"/>
      <c r="AU124" s="8">
        <f>SUM(AT124*D124*E124*F124*H124*$AU$9)</f>
        <v>0</v>
      </c>
      <c r="AV124" s="8"/>
      <c r="AW124" s="8">
        <f>SUM(AV124*D124*E124*F124*H124*$AW$9)</f>
        <v>0</v>
      </c>
      <c r="AX124" s="8"/>
      <c r="AY124" s="8">
        <f>SUM(AX124*D124*E124*F124*H124*$AY$9)</f>
        <v>0</v>
      </c>
      <c r="AZ124" s="8"/>
      <c r="BA124" s="8">
        <f>SUM(AZ124*D124*E124*F124*H124*$BA$9)</f>
        <v>0</v>
      </c>
      <c r="BB124" s="8"/>
      <c r="BC124" s="8">
        <f>SUM(BB124*D124*E124*F124*H124*$BC$9)</f>
        <v>0</v>
      </c>
      <c r="BD124" s="8"/>
      <c r="BE124" s="8">
        <f>BD124*D124*E124*F124*H124*$BE$9</f>
        <v>0</v>
      </c>
      <c r="BF124" s="8"/>
      <c r="BG124" s="8">
        <f>BF124*D124*E124*F124*H124*$BG$9</f>
        <v>0</v>
      </c>
      <c r="BH124" s="8"/>
      <c r="BI124" s="8">
        <f>BH124*D124*E124*F124*H124*$BI$9</f>
        <v>0</v>
      </c>
      <c r="BJ124" s="8"/>
      <c r="BK124" s="8">
        <f>SUM(BJ124*D124*E124*F124*H124*$BK$9)</f>
        <v>0</v>
      </c>
      <c r="BL124" s="8"/>
      <c r="BM124" s="8">
        <f>SUM(BL124*D124*E124*F124*H124*$BM$9)</f>
        <v>0</v>
      </c>
      <c r="BN124" s="8"/>
      <c r="BO124" s="8">
        <f>SUM(BN124*D124*E124*F124*H124*$BO$9)</f>
        <v>0</v>
      </c>
      <c r="BP124" s="8"/>
      <c r="BQ124" s="8">
        <f>SUM(BP124*D124*E124*F124*H124*$BQ$9)</f>
        <v>0</v>
      </c>
      <c r="BR124" s="8"/>
      <c r="BS124" s="8">
        <f>SUM(BR124*D124*E124*F124*H124*$BS$9)</f>
        <v>0</v>
      </c>
      <c r="BT124" s="8"/>
      <c r="BU124" s="8">
        <f>BT124*D124*E124*F124*H124*$BU$9</f>
        <v>0</v>
      </c>
      <c r="BV124" s="8"/>
      <c r="BW124" s="8">
        <f>SUM(BV124*D124*E124*F124*H124*$BW$9)</f>
        <v>0</v>
      </c>
      <c r="BX124" s="8"/>
      <c r="BY124" s="8">
        <f>SUM(BX124*D124*E124*F124*H124*$BY$9)</f>
        <v>0</v>
      </c>
      <c r="BZ124" s="8"/>
      <c r="CA124" s="8">
        <f>SUM(BZ124*D124*E124*F124*H124*$CA$9)</f>
        <v>0</v>
      </c>
      <c r="CB124" s="8"/>
      <c r="CC124" s="8">
        <f>SUM(CB124*D124*E124*F124*H124*$CC$9)</f>
        <v>0</v>
      </c>
      <c r="CD124" s="8"/>
      <c r="CE124" s="8">
        <f>CD124*D124*E124*F124*H124*$CE$9</f>
        <v>0</v>
      </c>
      <c r="CF124" s="6"/>
      <c r="CG124" s="8">
        <f>SUM(CF124*D124*E124*F124*H124*$CG$9)</f>
        <v>0</v>
      </c>
      <c r="CH124" s="8"/>
      <c r="CI124" s="8">
        <f>SUM(CH124*D124*E124*F124*I124*$CI$9)</f>
        <v>0</v>
      </c>
      <c r="CJ124" s="8"/>
      <c r="CK124" s="8">
        <f>SUM(CJ124*D124*E124*F124*I124*$CK$9)</f>
        <v>0</v>
      </c>
      <c r="CL124" s="8"/>
      <c r="CM124" s="8">
        <f>SUM(CL124*D124*E124*F124*I124*$CM$9)</f>
        <v>0</v>
      </c>
      <c r="CN124" s="8"/>
      <c r="CO124" s="8">
        <f>SUM(CN124*D124*E124*F124*I124*$CO$9)</f>
        <v>0</v>
      </c>
      <c r="CP124" s="9"/>
      <c r="CQ124" s="8">
        <f>SUM(CP124*D124*E124*F124*I124*$CQ$9)</f>
        <v>0</v>
      </c>
      <c r="CR124" s="8"/>
      <c r="CS124" s="8">
        <f>SUM(CR124*D124*E124*F124*I124*$CS$9)</f>
        <v>0</v>
      </c>
      <c r="CT124" s="8"/>
      <c r="CU124" s="8">
        <f>SUM(CT124*D124*E124*F124*I124*$CU$9)</f>
        <v>0</v>
      </c>
      <c r="CV124" s="8"/>
      <c r="CW124" s="8">
        <f>SUM(CV124*D124*E124*F124*I124*$CW$9)</f>
        <v>0</v>
      </c>
      <c r="CX124" s="8"/>
      <c r="CY124" s="8">
        <f>SUM(CX124*D124*E124*F124*I124*$CY$9)</f>
        <v>0</v>
      </c>
      <c r="CZ124" s="8"/>
      <c r="DA124" s="8">
        <f>SUM(CZ124*D124*E124*F124*I124*$DA$9)</f>
        <v>0</v>
      </c>
      <c r="DB124" s="8"/>
      <c r="DC124" s="8">
        <f>SUM(DB124*D124*E124*F124*I124*$DC$9)</f>
        <v>0</v>
      </c>
      <c r="DD124" s="8"/>
      <c r="DE124" s="8">
        <f>SUM(DD124*D124*E124*F124*I124*$DE$9)</f>
        <v>0</v>
      </c>
      <c r="DF124" s="8"/>
      <c r="DG124" s="8">
        <f>SUM(DF124*D124*E124*F124*I124*$DG$9)</f>
        <v>0</v>
      </c>
      <c r="DH124" s="8"/>
      <c r="DI124" s="8">
        <f>SUM(DH124*D124*E124*F124*I124*$DI$9)</f>
        <v>0</v>
      </c>
      <c r="DJ124" s="8"/>
      <c r="DK124" s="8">
        <f>SUM(DJ124*D124*E124*F124*I124*$DK$9)</f>
        <v>0</v>
      </c>
      <c r="DL124" s="8"/>
      <c r="DM124" s="8">
        <f>DL124*D124*E124*F124*I124*$DM$9</f>
        <v>0</v>
      </c>
      <c r="DN124" s="9"/>
      <c r="DO124" s="8">
        <f>SUM(DN124*D124*E124*F124*I124*$DO$9)</f>
        <v>0</v>
      </c>
      <c r="DP124" s="8"/>
      <c r="DQ124" s="8">
        <f>SUM(DP124*D124*E124*F124*I124*$DQ$9)</f>
        <v>0</v>
      </c>
      <c r="DR124" s="8"/>
      <c r="DS124" s="8">
        <f>SUM(DR124*D124*E124*F124*J124*$DS$9)</f>
        <v>0</v>
      </c>
      <c r="DT124" s="10"/>
      <c r="DU124" s="8">
        <f>SUM(DT124*D124*E124*F124*K124*$DU$9)</f>
        <v>0</v>
      </c>
      <c r="DV124" s="8"/>
      <c r="DW124" s="8">
        <f>SUM(DV124*D124*E124*F124*H124*$DW$9)</f>
        <v>0</v>
      </c>
      <c r="DX124" s="8"/>
      <c r="DY124" s="8">
        <f>SUM(DX124*D124*E124*F124*H124*$DY$9)</f>
        <v>0</v>
      </c>
      <c r="DZ124" s="8"/>
      <c r="EA124" s="8">
        <f>SUM(DZ124*D124*E124*F124*H124*$EA$9)</f>
        <v>0</v>
      </c>
      <c r="EB124" s="8"/>
      <c r="EC124" s="8">
        <f>SUM(EB124*D124*E124*F124*H124*$EC$9)</f>
        <v>0</v>
      </c>
      <c r="ED124" s="8"/>
      <c r="EE124" s="8">
        <f t="shared" si="762"/>
        <v>0</v>
      </c>
      <c r="EF124" s="9"/>
      <c r="EG124" s="8">
        <f t="shared" si="571"/>
        <v>0</v>
      </c>
      <c r="EH124" s="11">
        <f t="shared" si="572"/>
        <v>0</v>
      </c>
      <c r="EI124" s="11">
        <f t="shared" si="572"/>
        <v>0</v>
      </c>
      <c r="EJ124" s="84">
        <f t="shared" si="637"/>
        <v>0</v>
      </c>
    </row>
    <row r="125" spans="1:140" s="86" customFormat="1" x14ac:dyDescent="0.25">
      <c r="A125" s="77">
        <v>27</v>
      </c>
      <c r="B125" s="78"/>
      <c r="C125" s="52" t="s">
        <v>267</v>
      </c>
      <c r="D125" s="54">
        <v>11480</v>
      </c>
      <c r="E125" s="48">
        <v>0.74</v>
      </c>
      <c r="F125" s="43">
        <v>1</v>
      </c>
      <c r="G125" s="43"/>
      <c r="H125" s="53"/>
      <c r="I125" s="53"/>
      <c r="J125" s="53"/>
      <c r="K125" s="53">
        <v>2.57</v>
      </c>
      <c r="L125" s="46">
        <f>L126</f>
        <v>0</v>
      </c>
      <c r="M125" s="46">
        <f t="shared" ref="M125:DK125" si="946">SUM(M126)</f>
        <v>0</v>
      </c>
      <c r="N125" s="46">
        <f t="shared" ref="N125" si="947">N126</f>
        <v>0</v>
      </c>
      <c r="O125" s="46">
        <f>SUM(O126)</f>
        <v>0</v>
      </c>
      <c r="P125" s="47">
        <f t="shared" ref="P125" si="948">P126</f>
        <v>0</v>
      </c>
      <c r="Q125" s="46">
        <f>SUM(Q126)</f>
        <v>0</v>
      </c>
      <c r="R125" s="46">
        <f t="shared" ref="R125" si="949">R126</f>
        <v>0</v>
      </c>
      <c r="S125" s="46">
        <f>SUM(S126)</f>
        <v>0</v>
      </c>
      <c r="T125" s="46">
        <f t="shared" ref="T125" si="950">T126</f>
        <v>0</v>
      </c>
      <c r="U125" s="46">
        <f>SUM(U126)</f>
        <v>0</v>
      </c>
      <c r="V125" s="46">
        <f t="shared" ref="V125" si="951">V126</f>
        <v>0</v>
      </c>
      <c r="W125" s="46">
        <f t="shared" si="946"/>
        <v>0</v>
      </c>
      <c r="X125" s="46">
        <f t="shared" ref="X125" si="952">X126</f>
        <v>0</v>
      </c>
      <c r="Y125" s="46">
        <f t="shared" si="946"/>
        <v>0</v>
      </c>
      <c r="Z125" s="46">
        <f t="shared" ref="Z125" si="953">Z126</f>
        <v>0</v>
      </c>
      <c r="AA125" s="46">
        <f t="shared" si="946"/>
        <v>0</v>
      </c>
      <c r="AB125" s="46">
        <f t="shared" ref="AB125" si="954">AB126</f>
        <v>0</v>
      </c>
      <c r="AC125" s="46">
        <f t="shared" si="946"/>
        <v>0</v>
      </c>
      <c r="AD125" s="47">
        <f t="shared" ref="AD125" si="955">AD126</f>
        <v>0</v>
      </c>
      <c r="AE125" s="46">
        <f t="shared" si="946"/>
        <v>0</v>
      </c>
      <c r="AF125" s="46">
        <f t="shared" ref="AF125" si="956">AF126</f>
        <v>0</v>
      </c>
      <c r="AG125" s="46">
        <f t="shared" si="946"/>
        <v>0</v>
      </c>
      <c r="AH125" s="46">
        <f t="shared" ref="AH125" si="957">AH126</f>
        <v>0</v>
      </c>
      <c r="AI125" s="46">
        <f t="shared" si="946"/>
        <v>0</v>
      </c>
      <c r="AJ125" s="46">
        <f t="shared" ref="AJ125" si="958">AJ126</f>
        <v>0</v>
      </c>
      <c r="AK125" s="46">
        <f>SUM(AK126)</f>
        <v>0</v>
      </c>
      <c r="AL125" s="46">
        <f>SUM(AL126)</f>
        <v>0</v>
      </c>
      <c r="AM125" s="46">
        <f>SUM(AM126)</f>
        <v>0</v>
      </c>
      <c r="AN125" s="46">
        <f t="shared" ref="AN125" si="959">AN126</f>
        <v>0</v>
      </c>
      <c r="AO125" s="46">
        <f t="shared" si="946"/>
        <v>0</v>
      </c>
      <c r="AP125" s="46">
        <f t="shared" ref="AP125" si="960">AP126</f>
        <v>0</v>
      </c>
      <c r="AQ125" s="46">
        <f t="shared" si="946"/>
        <v>0</v>
      </c>
      <c r="AR125" s="46">
        <f t="shared" ref="AR125" si="961">AR126</f>
        <v>0</v>
      </c>
      <c r="AS125" s="46">
        <f t="shared" si="946"/>
        <v>0</v>
      </c>
      <c r="AT125" s="46">
        <f t="shared" ref="AT125" si="962">AT126</f>
        <v>0</v>
      </c>
      <c r="AU125" s="46">
        <f>SUM(AU126)</f>
        <v>0</v>
      </c>
      <c r="AV125" s="46">
        <f t="shared" ref="AV125" si="963">AV126</f>
        <v>0</v>
      </c>
      <c r="AW125" s="46">
        <f>SUM(AW126)</f>
        <v>0</v>
      </c>
      <c r="AX125" s="46">
        <f t="shared" ref="AX125" si="964">AX126</f>
        <v>0</v>
      </c>
      <c r="AY125" s="46">
        <f>SUM(AY126)</f>
        <v>0</v>
      </c>
      <c r="AZ125" s="46">
        <f t="shared" ref="AZ125" si="965">AZ126</f>
        <v>0</v>
      </c>
      <c r="BA125" s="46">
        <f>SUM(BA126)</f>
        <v>0</v>
      </c>
      <c r="BB125" s="46">
        <f t="shared" ref="BB125" si="966">BB126</f>
        <v>0</v>
      </c>
      <c r="BC125" s="46">
        <f>SUM(BC126)</f>
        <v>0</v>
      </c>
      <c r="BD125" s="46">
        <f t="shared" ref="BD125" si="967">BD126</f>
        <v>5</v>
      </c>
      <c r="BE125" s="46">
        <f>SUM(BE126)</f>
        <v>59466.399999999994</v>
      </c>
      <c r="BF125" s="46">
        <f t="shared" ref="BF125" si="968">BF126</f>
        <v>0</v>
      </c>
      <c r="BG125" s="46">
        <f>SUM(BG126)</f>
        <v>0</v>
      </c>
      <c r="BH125" s="46">
        <f t="shared" ref="BH125" si="969">BH126</f>
        <v>0</v>
      </c>
      <c r="BI125" s="46">
        <f>SUM(BI126)</f>
        <v>0</v>
      </c>
      <c r="BJ125" s="46">
        <f t="shared" ref="BJ125" si="970">BJ126</f>
        <v>0</v>
      </c>
      <c r="BK125" s="46">
        <f>SUM(BK126)</f>
        <v>0</v>
      </c>
      <c r="BL125" s="46">
        <f t="shared" ref="BL125" si="971">BL126</f>
        <v>0</v>
      </c>
      <c r="BM125" s="46">
        <f>SUM(BM126)</f>
        <v>0</v>
      </c>
      <c r="BN125" s="46">
        <f t="shared" ref="BN125" si="972">BN126</f>
        <v>0</v>
      </c>
      <c r="BO125" s="46">
        <f>SUM(BO126)</f>
        <v>0</v>
      </c>
      <c r="BP125" s="46">
        <f t="shared" ref="BP125" si="973">BP126</f>
        <v>0</v>
      </c>
      <c r="BQ125" s="46">
        <f>SUM(BQ126)</f>
        <v>0</v>
      </c>
      <c r="BR125" s="46">
        <f>BR126</f>
        <v>0</v>
      </c>
      <c r="BS125" s="46">
        <f>SUM(BS126)</f>
        <v>0</v>
      </c>
      <c r="BT125" s="46">
        <f t="shared" ref="BT125" si="974">BT126</f>
        <v>0</v>
      </c>
      <c r="BU125" s="46">
        <f>SUM(BU126)</f>
        <v>0</v>
      </c>
      <c r="BV125" s="46">
        <f t="shared" ref="BV125" si="975">BV126</f>
        <v>0</v>
      </c>
      <c r="BW125" s="46">
        <f>SUM(BW126)</f>
        <v>0</v>
      </c>
      <c r="BX125" s="46">
        <f t="shared" ref="BX125" si="976">BX126</f>
        <v>0</v>
      </c>
      <c r="BY125" s="46">
        <f>SUM(BY126)</f>
        <v>0</v>
      </c>
      <c r="BZ125" s="46">
        <f t="shared" ref="BZ125" si="977">BZ126</f>
        <v>0</v>
      </c>
      <c r="CA125" s="46">
        <f>SUM(CA126)</f>
        <v>0</v>
      </c>
      <c r="CB125" s="46">
        <f t="shared" ref="CB125" si="978">CB126</f>
        <v>0</v>
      </c>
      <c r="CC125" s="46">
        <f>SUM(CC126)</f>
        <v>0</v>
      </c>
      <c r="CD125" s="46">
        <f t="shared" ref="CD125" si="979">CD126</f>
        <v>3</v>
      </c>
      <c r="CE125" s="46">
        <f>SUM(CE126)</f>
        <v>35679.839999999997</v>
      </c>
      <c r="CF125" s="46">
        <f t="shared" ref="CF125" si="980">CF126</f>
        <v>0</v>
      </c>
      <c r="CG125" s="46">
        <f>SUM(CG126)</f>
        <v>0</v>
      </c>
      <c r="CH125" s="46">
        <f t="shared" ref="CH125" si="981">CH126</f>
        <v>0</v>
      </c>
      <c r="CI125" s="46">
        <f t="shared" si="946"/>
        <v>0</v>
      </c>
      <c r="CJ125" s="46">
        <f t="shared" ref="CJ125" si="982">CJ126</f>
        <v>0</v>
      </c>
      <c r="CK125" s="46">
        <f>SUM(CK126)</f>
        <v>0</v>
      </c>
      <c r="CL125" s="46">
        <f t="shared" ref="CL125" si="983">CL126</f>
        <v>0</v>
      </c>
      <c r="CM125" s="46">
        <f>SUM(CM126)</f>
        <v>0</v>
      </c>
      <c r="CN125" s="46">
        <f t="shared" ref="CN125" si="984">CN126</f>
        <v>0</v>
      </c>
      <c r="CO125" s="46">
        <f t="shared" si="946"/>
        <v>0</v>
      </c>
      <c r="CP125" s="47">
        <f t="shared" ref="CP125" si="985">CP126</f>
        <v>0</v>
      </c>
      <c r="CQ125" s="46">
        <f>SUM(CQ126)</f>
        <v>0</v>
      </c>
      <c r="CR125" s="46">
        <f t="shared" ref="CR125" si="986">CR126</f>
        <v>0</v>
      </c>
      <c r="CS125" s="46">
        <f t="shared" si="946"/>
        <v>0</v>
      </c>
      <c r="CT125" s="46">
        <f t="shared" ref="CT125" si="987">CT126</f>
        <v>0</v>
      </c>
      <c r="CU125" s="46">
        <f>SUM(CU126)</f>
        <v>0</v>
      </c>
      <c r="CV125" s="46">
        <f t="shared" ref="CV125" si="988">CV126</f>
        <v>0</v>
      </c>
      <c r="CW125" s="46">
        <f>SUM(CW126)</f>
        <v>0</v>
      </c>
      <c r="CX125" s="46">
        <f t="shared" ref="CX125" si="989">CX126</f>
        <v>0</v>
      </c>
      <c r="CY125" s="46">
        <f t="shared" si="946"/>
        <v>0</v>
      </c>
      <c r="CZ125" s="46">
        <f t="shared" ref="CZ125" si="990">CZ126</f>
        <v>0</v>
      </c>
      <c r="DA125" s="46">
        <f t="shared" si="946"/>
        <v>0</v>
      </c>
      <c r="DB125" s="46">
        <f t="shared" ref="DB125" si="991">DB126</f>
        <v>0</v>
      </c>
      <c r="DC125" s="46">
        <f t="shared" si="946"/>
        <v>0</v>
      </c>
      <c r="DD125" s="46">
        <f t="shared" ref="DD125" si="992">DD126</f>
        <v>0</v>
      </c>
      <c r="DE125" s="46">
        <f t="shared" si="946"/>
        <v>0</v>
      </c>
      <c r="DF125" s="46">
        <f t="shared" ref="DF125" si="993">DF126</f>
        <v>0</v>
      </c>
      <c r="DG125" s="46">
        <f t="shared" si="946"/>
        <v>0</v>
      </c>
      <c r="DH125" s="46">
        <f t="shared" ref="DH125" si="994">DH126</f>
        <v>0</v>
      </c>
      <c r="DI125" s="46">
        <f t="shared" si="946"/>
        <v>0</v>
      </c>
      <c r="DJ125" s="46">
        <f t="shared" ref="DJ125" si="995">DJ126</f>
        <v>0</v>
      </c>
      <c r="DK125" s="46">
        <f t="shared" si="946"/>
        <v>0</v>
      </c>
      <c r="DL125" s="46">
        <f t="shared" ref="DL125" si="996">DL126</f>
        <v>0</v>
      </c>
      <c r="DM125" s="46">
        <f t="shared" ref="DM125:DU125" si="997">SUM(DM126)</f>
        <v>0</v>
      </c>
      <c r="DN125" s="47">
        <f t="shared" ref="DN125" si="998">DN126</f>
        <v>1</v>
      </c>
      <c r="DO125" s="46">
        <f t="shared" si="997"/>
        <v>14271.936000000002</v>
      </c>
      <c r="DP125" s="46">
        <f t="shared" ref="DP125" si="999">DP126</f>
        <v>0</v>
      </c>
      <c r="DQ125" s="46">
        <f t="shared" si="997"/>
        <v>0</v>
      </c>
      <c r="DR125" s="46">
        <f t="shared" ref="DR125" si="1000">DR126</f>
        <v>0</v>
      </c>
      <c r="DS125" s="46">
        <f t="shared" si="997"/>
        <v>0</v>
      </c>
      <c r="DT125" s="46">
        <f t="shared" ref="DT125" si="1001">DT126</f>
        <v>0</v>
      </c>
      <c r="DU125" s="46">
        <f t="shared" si="997"/>
        <v>0</v>
      </c>
      <c r="DV125" s="46">
        <f>SUM(DV126)</f>
        <v>0</v>
      </c>
      <c r="DW125" s="46">
        <f>SUM(DW126)</f>
        <v>0</v>
      </c>
      <c r="DX125" s="46">
        <f>DX126</f>
        <v>0</v>
      </c>
      <c r="DY125" s="46">
        <f>SUM(DY126)</f>
        <v>0</v>
      </c>
      <c r="DZ125" s="46">
        <f t="shared" ref="DZ125" si="1002">DZ126</f>
        <v>0</v>
      </c>
      <c r="EA125" s="46">
        <f>SUM(EA126)</f>
        <v>0</v>
      </c>
      <c r="EB125" s="46">
        <f t="shared" ref="EB125" si="1003">EB126</f>
        <v>0</v>
      </c>
      <c r="EC125" s="46">
        <f>SUM(EC126)</f>
        <v>0</v>
      </c>
      <c r="ED125" s="46">
        <f t="shared" ref="ED125:EI125" si="1004">ED126</f>
        <v>0</v>
      </c>
      <c r="EE125" s="46">
        <f t="shared" si="1004"/>
        <v>0</v>
      </c>
      <c r="EF125" s="46">
        <f t="shared" si="1004"/>
        <v>0</v>
      </c>
      <c r="EG125" s="46">
        <f t="shared" si="1004"/>
        <v>0</v>
      </c>
      <c r="EH125" s="46">
        <f t="shared" si="1004"/>
        <v>9</v>
      </c>
      <c r="EI125" s="46">
        <f t="shared" si="1004"/>
        <v>109418.17599999999</v>
      </c>
      <c r="EJ125" s="84"/>
    </row>
    <row r="126" spans="1:140" s="84" customFormat="1" ht="30" x14ac:dyDescent="0.25">
      <c r="A126" s="55"/>
      <c r="B126" s="57">
        <v>84</v>
      </c>
      <c r="C126" s="20" t="s">
        <v>268</v>
      </c>
      <c r="D126" s="21">
        <v>11480</v>
      </c>
      <c r="E126" s="7">
        <v>0.74</v>
      </c>
      <c r="F126" s="58">
        <v>1</v>
      </c>
      <c r="G126" s="58"/>
      <c r="H126" s="21">
        <v>1.4</v>
      </c>
      <c r="I126" s="21">
        <v>1.68</v>
      </c>
      <c r="J126" s="21">
        <v>2.23</v>
      </c>
      <c r="K126" s="21">
        <v>2.57</v>
      </c>
      <c r="L126" s="8"/>
      <c r="M126" s="8">
        <f t="shared" si="635"/>
        <v>0</v>
      </c>
      <c r="N126" s="8"/>
      <c r="O126" s="8">
        <f>N126*D126*E126*F126*H126*$O$9</f>
        <v>0</v>
      </c>
      <c r="P126" s="9"/>
      <c r="Q126" s="8">
        <f>P126*D126*E126*F126*H126*$Q$9</f>
        <v>0</v>
      </c>
      <c r="R126" s="8"/>
      <c r="S126" s="8">
        <f>SUM(R126*D126*E126*F126*H126*$S$9)</f>
        <v>0</v>
      </c>
      <c r="T126" s="8"/>
      <c r="U126" s="8">
        <f>SUM(T126*D126*E126*F126*H126*$U$9)</f>
        <v>0</v>
      </c>
      <c r="V126" s="8"/>
      <c r="W126" s="8">
        <f t="shared" si="636"/>
        <v>0</v>
      </c>
      <c r="X126" s="8"/>
      <c r="Y126" s="8">
        <f>SUM(X126*D126*E126*F126*H126*$Y$9)</f>
        <v>0</v>
      </c>
      <c r="Z126" s="8"/>
      <c r="AA126" s="8">
        <f>SUM(Z126*D126*E126*F126*H126*$AA$9)</f>
        <v>0</v>
      </c>
      <c r="AB126" s="8"/>
      <c r="AC126" s="8">
        <f>SUM(AB126*D126*E126*F126*I126*$AC$9)</f>
        <v>0</v>
      </c>
      <c r="AD126" s="9"/>
      <c r="AE126" s="8">
        <f>SUM(AD126*D126*E126*F126*I126*$AE$9)</f>
        <v>0</v>
      </c>
      <c r="AF126" s="8"/>
      <c r="AG126" s="8">
        <f>SUM(AF126*D126*E126*F126*H126*$AG$9)</f>
        <v>0</v>
      </c>
      <c r="AH126" s="8"/>
      <c r="AI126" s="8">
        <f>SUM(AH126*D126*E126*F126*H126*$AI$9)</f>
        <v>0</v>
      </c>
      <c r="AJ126" s="8"/>
      <c r="AK126" s="8">
        <f>SUM(AJ126*D126*E126*F126*H126*$AK$9)</f>
        <v>0</v>
      </c>
      <c r="AL126" s="8"/>
      <c r="AM126" s="8">
        <f>SUM(AL126*D126*E126*F126*H126*$AM$9)</f>
        <v>0</v>
      </c>
      <c r="AN126" s="8"/>
      <c r="AO126" s="8">
        <f>SUM(D126*E126*F126*H126*AN126*$AO$9)</f>
        <v>0</v>
      </c>
      <c r="AP126" s="8"/>
      <c r="AQ126" s="8">
        <f>SUM(AP126*D126*E126*F126*H126*$AQ$9)</f>
        <v>0</v>
      </c>
      <c r="AR126" s="8"/>
      <c r="AS126" s="8">
        <f>SUM(AR126*D126*E126*F126*H126*$AS$9)</f>
        <v>0</v>
      </c>
      <c r="AT126" s="8"/>
      <c r="AU126" s="8">
        <f>SUM(AT126*D126*E126*F126*H126*$AU$9)</f>
        <v>0</v>
      </c>
      <c r="AV126" s="8"/>
      <c r="AW126" s="8">
        <f>SUM(AV126*D126*E126*F126*H126*$AW$9)</f>
        <v>0</v>
      </c>
      <c r="AX126" s="8"/>
      <c r="AY126" s="8">
        <f>SUM(AX126*D126*E126*F126*H126*$AY$9)</f>
        <v>0</v>
      </c>
      <c r="AZ126" s="8"/>
      <c r="BA126" s="8">
        <f>SUM(AZ126*D126*E126*F126*H126*$BA$9)</f>
        <v>0</v>
      </c>
      <c r="BB126" s="8"/>
      <c r="BC126" s="8">
        <f>SUM(BB126*D126*E126*F126*H126*$BC$9)</f>
        <v>0</v>
      </c>
      <c r="BD126" s="8">
        <v>5</v>
      </c>
      <c r="BE126" s="8">
        <f>BD126*D126*E126*F126*H126*$BE$9</f>
        <v>59466.399999999994</v>
      </c>
      <c r="BF126" s="8"/>
      <c r="BG126" s="8">
        <f>BF126*D126*E126*F126*H126*$BG$9</f>
        <v>0</v>
      </c>
      <c r="BH126" s="8"/>
      <c r="BI126" s="8">
        <f>BH126*D126*E126*F126*H126*$BI$9</f>
        <v>0</v>
      </c>
      <c r="BJ126" s="8"/>
      <c r="BK126" s="8">
        <f>SUM(BJ126*D126*E126*F126*H126*$BK$9)</f>
        <v>0</v>
      </c>
      <c r="BL126" s="8"/>
      <c r="BM126" s="8">
        <f>SUM(BL126*D126*E126*F126*H126*$BM$9)</f>
        <v>0</v>
      </c>
      <c r="BN126" s="8"/>
      <c r="BO126" s="8">
        <f>SUM(BN126*D126*E126*F126*H126*$BO$9)</f>
        <v>0</v>
      </c>
      <c r="BP126" s="8"/>
      <c r="BQ126" s="8">
        <f>SUM(BP126*D126*E126*F126*H126*$BQ$9)</f>
        <v>0</v>
      </c>
      <c r="BR126" s="8"/>
      <c r="BS126" s="8">
        <f>SUM(BR126*D126*E126*F126*H126*$BS$9)</f>
        <v>0</v>
      </c>
      <c r="BT126" s="8"/>
      <c r="BU126" s="8">
        <f>BT126*D126*E126*F126*H126*$BU$9</f>
        <v>0</v>
      </c>
      <c r="BV126" s="8"/>
      <c r="BW126" s="8">
        <f>SUM(BV126*D126*E126*F126*H126*$BW$9)</f>
        <v>0</v>
      </c>
      <c r="BX126" s="8"/>
      <c r="BY126" s="8">
        <f>SUM(BX126*D126*E126*F126*H126*$BY$9)</f>
        <v>0</v>
      </c>
      <c r="BZ126" s="8"/>
      <c r="CA126" s="8">
        <f>SUM(BZ126*D126*E126*F126*H126*$CA$9)</f>
        <v>0</v>
      </c>
      <c r="CB126" s="8"/>
      <c r="CC126" s="8">
        <f>SUM(CB126*D126*E126*F126*H126*$CC$9)</f>
        <v>0</v>
      </c>
      <c r="CD126" s="8">
        <v>3</v>
      </c>
      <c r="CE126" s="8">
        <f>CD126*D126*E126*F126*H126*$CE$9</f>
        <v>35679.839999999997</v>
      </c>
      <c r="CF126" s="8"/>
      <c r="CG126" s="8">
        <f>SUM(CF126*D126*E126*F126*H126*$CG$9)</f>
        <v>0</v>
      </c>
      <c r="CH126" s="8"/>
      <c r="CI126" s="8">
        <f>SUM(CH126*D126*E126*F126*I126*$CI$9)</f>
        <v>0</v>
      </c>
      <c r="CJ126" s="8"/>
      <c r="CK126" s="8">
        <f>SUM(CJ126*D126*E126*F126*I126*$CK$9)</f>
        <v>0</v>
      </c>
      <c r="CL126" s="8"/>
      <c r="CM126" s="8">
        <f>SUM(CL126*D126*E126*F126*I126*$CM$9)</f>
        <v>0</v>
      </c>
      <c r="CN126" s="8"/>
      <c r="CO126" s="8">
        <f>SUM(CN126*D126*E126*F126*I126*$CO$9)</f>
        <v>0</v>
      </c>
      <c r="CP126" s="9"/>
      <c r="CQ126" s="8">
        <f>SUM(CP126*D126*E126*F126*I126*$CQ$9)</f>
        <v>0</v>
      </c>
      <c r="CR126" s="8"/>
      <c r="CS126" s="8">
        <f>SUM(CR126*D126*E126*F126*I126*$CS$9)</f>
        <v>0</v>
      </c>
      <c r="CT126" s="8"/>
      <c r="CU126" s="8">
        <f>SUM(CT126*D126*E126*F126*I126*$CU$9)</f>
        <v>0</v>
      </c>
      <c r="CV126" s="8"/>
      <c r="CW126" s="8">
        <f>SUM(CV126*D126*E126*F126*I126*$CW$9)</f>
        <v>0</v>
      </c>
      <c r="CX126" s="8"/>
      <c r="CY126" s="8">
        <f>SUM(CX126*D126*E126*F126*I126*$CY$9)</f>
        <v>0</v>
      </c>
      <c r="CZ126" s="8"/>
      <c r="DA126" s="8">
        <f>SUM(CZ126*D126*E126*F126*I126*$DA$9)</f>
        <v>0</v>
      </c>
      <c r="DB126" s="8"/>
      <c r="DC126" s="8">
        <f>SUM(DB126*D126*E126*F126*I126*$DC$9)</f>
        <v>0</v>
      </c>
      <c r="DD126" s="8"/>
      <c r="DE126" s="8">
        <f>SUM(DD126*D126*E126*F126*I126*$DE$9)</f>
        <v>0</v>
      </c>
      <c r="DF126" s="8"/>
      <c r="DG126" s="8">
        <f>SUM(DF126*D126*E126*F126*I126*$DG$9)</f>
        <v>0</v>
      </c>
      <c r="DH126" s="8"/>
      <c r="DI126" s="8">
        <f>SUM(DH126*D126*E126*F126*I126*$DI$9)</f>
        <v>0</v>
      </c>
      <c r="DJ126" s="8"/>
      <c r="DK126" s="8">
        <f>SUM(DJ126*D126*E126*F126*I126*$DK$9)</f>
        <v>0</v>
      </c>
      <c r="DL126" s="8"/>
      <c r="DM126" s="8">
        <f>DL126*D126*E126*F126*I126*$DM$9</f>
        <v>0</v>
      </c>
      <c r="DN126" s="9">
        <v>1</v>
      </c>
      <c r="DO126" s="8">
        <f>SUM(DN126*D126*E126*F126*I126*$DO$9)</f>
        <v>14271.936000000002</v>
      </c>
      <c r="DP126" s="8"/>
      <c r="DQ126" s="8">
        <f>SUM(DP126*D126*E126*F126*I126*$DQ$9)</f>
        <v>0</v>
      </c>
      <c r="DR126" s="8"/>
      <c r="DS126" s="8">
        <f>SUM(DR126*D126*E126*F126*J126*$DS$9)</f>
        <v>0</v>
      </c>
      <c r="DT126" s="10"/>
      <c r="DU126" s="8">
        <f>SUM(DT126*D126*E126*F126*K126*$DU$9)</f>
        <v>0</v>
      </c>
      <c r="DV126" s="8"/>
      <c r="DW126" s="8">
        <f>SUM(DV126*D126*E126*F126*H126*$DW$9)</f>
        <v>0</v>
      </c>
      <c r="DX126" s="8"/>
      <c r="DY126" s="8">
        <f>SUM(DX126*D126*E126*F126*H126*$DY$9)</f>
        <v>0</v>
      </c>
      <c r="DZ126" s="8"/>
      <c r="EA126" s="8">
        <f>SUM(DZ126*D126*E126*F126*H126*$EA$9)</f>
        <v>0</v>
      </c>
      <c r="EB126" s="8"/>
      <c r="EC126" s="8">
        <f>SUM(EB126*D126*E126*F126*H126*$EC$9)</f>
        <v>0</v>
      </c>
      <c r="ED126" s="8"/>
      <c r="EE126" s="8">
        <f t="shared" si="762"/>
        <v>0</v>
      </c>
      <c r="EF126" s="9"/>
      <c r="EG126" s="8">
        <f t="shared" si="571"/>
        <v>0</v>
      </c>
      <c r="EH126" s="11">
        <f t="shared" si="572"/>
        <v>9</v>
      </c>
      <c r="EI126" s="11">
        <f t="shared" si="572"/>
        <v>109418.17599999999</v>
      </c>
      <c r="EJ126" s="84">
        <f t="shared" si="637"/>
        <v>9</v>
      </c>
    </row>
    <row r="127" spans="1:140" s="86" customFormat="1" x14ac:dyDescent="0.25">
      <c r="A127" s="77">
        <v>28</v>
      </c>
      <c r="B127" s="78"/>
      <c r="C127" s="52" t="s">
        <v>269</v>
      </c>
      <c r="D127" s="54">
        <v>11480</v>
      </c>
      <c r="E127" s="48">
        <v>1.32</v>
      </c>
      <c r="F127" s="43">
        <v>1</v>
      </c>
      <c r="G127" s="43"/>
      <c r="H127" s="53"/>
      <c r="I127" s="53"/>
      <c r="J127" s="53"/>
      <c r="K127" s="53">
        <v>2.57</v>
      </c>
      <c r="L127" s="46">
        <f>L128</f>
        <v>0</v>
      </c>
      <c r="M127" s="46">
        <f t="shared" ref="M127:DK127" si="1005">SUM(M128)</f>
        <v>0</v>
      </c>
      <c r="N127" s="46">
        <f t="shared" ref="N127" si="1006">N128</f>
        <v>0</v>
      </c>
      <c r="O127" s="46">
        <f>SUM(O128)</f>
        <v>0</v>
      </c>
      <c r="P127" s="47">
        <f t="shared" ref="P127" si="1007">P128</f>
        <v>137</v>
      </c>
      <c r="Q127" s="46">
        <f>SUM(Q128)</f>
        <v>2906460.48</v>
      </c>
      <c r="R127" s="46">
        <f t="shared" ref="R127" si="1008">R128</f>
        <v>0</v>
      </c>
      <c r="S127" s="46">
        <f>SUM(S128)</f>
        <v>0</v>
      </c>
      <c r="T127" s="46">
        <f t="shared" ref="T127" si="1009">T128</f>
        <v>0</v>
      </c>
      <c r="U127" s="46">
        <f>SUM(U128)</f>
        <v>0</v>
      </c>
      <c r="V127" s="46">
        <f t="shared" ref="V127" si="1010">V128</f>
        <v>0</v>
      </c>
      <c r="W127" s="46">
        <f t="shared" si="1005"/>
        <v>0</v>
      </c>
      <c r="X127" s="46">
        <f t="shared" ref="X127" si="1011">X128</f>
        <v>0</v>
      </c>
      <c r="Y127" s="46">
        <f t="shared" si="1005"/>
        <v>0</v>
      </c>
      <c r="Z127" s="46">
        <f t="shared" ref="Z127" si="1012">Z128</f>
        <v>0</v>
      </c>
      <c r="AA127" s="46">
        <f t="shared" si="1005"/>
        <v>0</v>
      </c>
      <c r="AB127" s="46">
        <f t="shared" ref="AB127" si="1013">AB128</f>
        <v>3</v>
      </c>
      <c r="AC127" s="46">
        <f t="shared" si="1005"/>
        <v>76374.144</v>
      </c>
      <c r="AD127" s="47">
        <f t="shared" ref="AD127" si="1014">AD128</f>
        <v>0</v>
      </c>
      <c r="AE127" s="46">
        <f t="shared" si="1005"/>
        <v>0</v>
      </c>
      <c r="AF127" s="46">
        <f t="shared" ref="AF127" si="1015">AF128</f>
        <v>0</v>
      </c>
      <c r="AG127" s="46">
        <f t="shared" si="1005"/>
        <v>0</v>
      </c>
      <c r="AH127" s="46">
        <f t="shared" ref="AH127" si="1016">AH128</f>
        <v>0</v>
      </c>
      <c r="AI127" s="46">
        <f t="shared" si="1005"/>
        <v>0</v>
      </c>
      <c r="AJ127" s="46">
        <f t="shared" ref="AJ127" si="1017">AJ128</f>
        <v>0</v>
      </c>
      <c r="AK127" s="46">
        <f>SUM(AK128)</f>
        <v>0</v>
      </c>
      <c r="AL127" s="46">
        <f>SUM(AL128)</f>
        <v>0</v>
      </c>
      <c r="AM127" s="46">
        <f>SUM(AM128)</f>
        <v>0</v>
      </c>
      <c r="AN127" s="46">
        <f t="shared" ref="AN127" si="1018">AN128</f>
        <v>0</v>
      </c>
      <c r="AO127" s="46">
        <f t="shared" si="1005"/>
        <v>0</v>
      </c>
      <c r="AP127" s="46">
        <f t="shared" ref="AP127" si="1019">AP128</f>
        <v>0</v>
      </c>
      <c r="AQ127" s="46">
        <f t="shared" si="1005"/>
        <v>0</v>
      </c>
      <c r="AR127" s="46">
        <f t="shared" ref="AR127" si="1020">AR128</f>
        <v>0</v>
      </c>
      <c r="AS127" s="46">
        <f t="shared" si="1005"/>
        <v>0</v>
      </c>
      <c r="AT127" s="46">
        <f t="shared" ref="AT127" si="1021">AT128</f>
        <v>0</v>
      </c>
      <c r="AU127" s="46">
        <f>SUM(AU128)</f>
        <v>0</v>
      </c>
      <c r="AV127" s="46">
        <f t="shared" ref="AV127" si="1022">AV128</f>
        <v>0</v>
      </c>
      <c r="AW127" s="46">
        <f>SUM(AW128)</f>
        <v>0</v>
      </c>
      <c r="AX127" s="46">
        <f t="shared" ref="AX127" si="1023">AX128</f>
        <v>0</v>
      </c>
      <c r="AY127" s="46">
        <f>SUM(AY128)</f>
        <v>0</v>
      </c>
      <c r="AZ127" s="46">
        <f t="shared" ref="AZ127" si="1024">AZ128</f>
        <v>0</v>
      </c>
      <c r="BA127" s="46">
        <f>SUM(BA128)</f>
        <v>0</v>
      </c>
      <c r="BB127" s="46">
        <f t="shared" ref="BB127" si="1025">BB128</f>
        <v>0</v>
      </c>
      <c r="BC127" s="46">
        <f>SUM(BC128)</f>
        <v>0</v>
      </c>
      <c r="BD127" s="46">
        <f t="shared" ref="BD127" si="1026">BD128</f>
        <v>0</v>
      </c>
      <c r="BE127" s="46">
        <f>SUM(BE128)</f>
        <v>0</v>
      </c>
      <c r="BF127" s="46">
        <f t="shared" ref="BF127" si="1027">BF128</f>
        <v>0</v>
      </c>
      <c r="BG127" s="46">
        <f>SUM(BG128)</f>
        <v>0</v>
      </c>
      <c r="BH127" s="46">
        <f t="shared" ref="BH127" si="1028">BH128</f>
        <v>0</v>
      </c>
      <c r="BI127" s="46">
        <f>SUM(BI128)</f>
        <v>0</v>
      </c>
      <c r="BJ127" s="46">
        <f t="shared" ref="BJ127" si="1029">BJ128</f>
        <v>0</v>
      </c>
      <c r="BK127" s="46">
        <f>SUM(BK128)</f>
        <v>0</v>
      </c>
      <c r="BL127" s="46">
        <f t="shared" ref="BL127" si="1030">BL128</f>
        <v>0</v>
      </c>
      <c r="BM127" s="46">
        <f>SUM(BM128)</f>
        <v>0</v>
      </c>
      <c r="BN127" s="46">
        <f t="shared" ref="BN127" si="1031">BN128</f>
        <v>0</v>
      </c>
      <c r="BO127" s="46">
        <f>SUM(BO128)</f>
        <v>0</v>
      </c>
      <c r="BP127" s="46">
        <f t="shared" ref="BP127" si="1032">BP128</f>
        <v>0</v>
      </c>
      <c r="BQ127" s="46">
        <f>SUM(BQ128)</f>
        <v>0</v>
      </c>
      <c r="BR127" s="46">
        <f>BR128</f>
        <v>0</v>
      </c>
      <c r="BS127" s="46">
        <f>SUM(BS128)</f>
        <v>0</v>
      </c>
      <c r="BT127" s="46">
        <f t="shared" ref="BT127" si="1033">BT128</f>
        <v>0</v>
      </c>
      <c r="BU127" s="46">
        <f>SUM(BU128)</f>
        <v>0</v>
      </c>
      <c r="BV127" s="46">
        <f t="shared" ref="BV127" si="1034">BV128</f>
        <v>0</v>
      </c>
      <c r="BW127" s="46">
        <f>SUM(BW128)</f>
        <v>0</v>
      </c>
      <c r="BX127" s="46">
        <f t="shared" ref="BX127" si="1035">BX128</f>
        <v>0</v>
      </c>
      <c r="BY127" s="46">
        <f>SUM(BY128)</f>
        <v>0</v>
      </c>
      <c r="BZ127" s="46">
        <f t="shared" ref="BZ127" si="1036">BZ128</f>
        <v>0</v>
      </c>
      <c r="CA127" s="46">
        <f>SUM(CA128)</f>
        <v>0</v>
      </c>
      <c r="CB127" s="46">
        <f t="shared" ref="CB127" si="1037">CB128</f>
        <v>0</v>
      </c>
      <c r="CC127" s="46">
        <f>SUM(CC128)</f>
        <v>0</v>
      </c>
      <c r="CD127" s="46">
        <f t="shared" ref="CD127" si="1038">CD128</f>
        <v>0</v>
      </c>
      <c r="CE127" s="46">
        <f>SUM(CE128)</f>
        <v>0</v>
      </c>
      <c r="CF127" s="46">
        <f t="shared" ref="CF127" si="1039">CF128</f>
        <v>0</v>
      </c>
      <c r="CG127" s="46">
        <f>SUM(CG128)</f>
        <v>0</v>
      </c>
      <c r="CH127" s="46">
        <f t="shared" ref="CH127" si="1040">CH128</f>
        <v>0</v>
      </c>
      <c r="CI127" s="46">
        <f t="shared" si="1005"/>
        <v>0</v>
      </c>
      <c r="CJ127" s="46">
        <f t="shared" ref="CJ127" si="1041">CJ128</f>
        <v>0</v>
      </c>
      <c r="CK127" s="46">
        <f>SUM(CK128)</f>
        <v>0</v>
      </c>
      <c r="CL127" s="46">
        <f t="shared" ref="CL127" si="1042">CL128</f>
        <v>0</v>
      </c>
      <c r="CM127" s="46">
        <f>SUM(CM128)</f>
        <v>0</v>
      </c>
      <c r="CN127" s="46">
        <f t="shared" ref="CN127" si="1043">CN128</f>
        <v>0</v>
      </c>
      <c r="CO127" s="46">
        <f t="shared" si="1005"/>
        <v>0</v>
      </c>
      <c r="CP127" s="47">
        <f t="shared" ref="CP127" si="1044">CP128</f>
        <v>0</v>
      </c>
      <c r="CQ127" s="46">
        <f>SUM(CQ128)</f>
        <v>0</v>
      </c>
      <c r="CR127" s="46">
        <f t="shared" ref="CR127" si="1045">CR128</f>
        <v>0</v>
      </c>
      <c r="CS127" s="46">
        <f t="shared" si="1005"/>
        <v>0</v>
      </c>
      <c r="CT127" s="46">
        <f t="shared" ref="CT127" si="1046">CT128</f>
        <v>0</v>
      </c>
      <c r="CU127" s="46">
        <f>SUM(CU128)</f>
        <v>0</v>
      </c>
      <c r="CV127" s="46">
        <f t="shared" ref="CV127" si="1047">CV128</f>
        <v>0</v>
      </c>
      <c r="CW127" s="46">
        <f>SUM(CW128)</f>
        <v>0</v>
      </c>
      <c r="CX127" s="46">
        <f t="shared" ref="CX127" si="1048">CX128</f>
        <v>0</v>
      </c>
      <c r="CY127" s="46">
        <f t="shared" si="1005"/>
        <v>0</v>
      </c>
      <c r="CZ127" s="46">
        <f t="shared" ref="CZ127" si="1049">CZ128</f>
        <v>0</v>
      </c>
      <c r="DA127" s="46">
        <f t="shared" si="1005"/>
        <v>0</v>
      </c>
      <c r="DB127" s="46">
        <f t="shared" ref="DB127" si="1050">DB128</f>
        <v>0</v>
      </c>
      <c r="DC127" s="46">
        <f t="shared" si="1005"/>
        <v>0</v>
      </c>
      <c r="DD127" s="46">
        <f t="shared" ref="DD127" si="1051">DD128</f>
        <v>0</v>
      </c>
      <c r="DE127" s="46">
        <f t="shared" si="1005"/>
        <v>0</v>
      </c>
      <c r="DF127" s="46">
        <f t="shared" ref="DF127" si="1052">DF128</f>
        <v>0</v>
      </c>
      <c r="DG127" s="46">
        <f t="shared" si="1005"/>
        <v>0</v>
      </c>
      <c r="DH127" s="46">
        <f t="shared" ref="DH127" si="1053">DH128</f>
        <v>0</v>
      </c>
      <c r="DI127" s="46">
        <f t="shared" si="1005"/>
        <v>0</v>
      </c>
      <c r="DJ127" s="46">
        <f t="shared" ref="DJ127" si="1054">DJ128</f>
        <v>0</v>
      </c>
      <c r="DK127" s="46">
        <f t="shared" si="1005"/>
        <v>0</v>
      </c>
      <c r="DL127" s="46">
        <f t="shared" ref="DL127" si="1055">DL128</f>
        <v>0</v>
      </c>
      <c r="DM127" s="46">
        <f t="shared" ref="DM127:DU127" si="1056">SUM(DM128)</f>
        <v>0</v>
      </c>
      <c r="DN127" s="47">
        <f t="shared" ref="DN127" si="1057">DN128</f>
        <v>0</v>
      </c>
      <c r="DO127" s="46">
        <f t="shared" si="1056"/>
        <v>0</v>
      </c>
      <c r="DP127" s="46">
        <f t="shared" ref="DP127" si="1058">DP128</f>
        <v>0</v>
      </c>
      <c r="DQ127" s="46">
        <f t="shared" si="1056"/>
        <v>0</v>
      </c>
      <c r="DR127" s="46">
        <f t="shared" ref="DR127" si="1059">DR128</f>
        <v>0</v>
      </c>
      <c r="DS127" s="46">
        <f t="shared" si="1056"/>
        <v>0</v>
      </c>
      <c r="DT127" s="46">
        <f t="shared" ref="DT127" si="1060">DT128</f>
        <v>0</v>
      </c>
      <c r="DU127" s="46">
        <f t="shared" si="1056"/>
        <v>0</v>
      </c>
      <c r="DV127" s="46">
        <f>SUM(DV128)</f>
        <v>0</v>
      </c>
      <c r="DW127" s="46">
        <f>SUM(DW128)</f>
        <v>0</v>
      </c>
      <c r="DX127" s="46">
        <f>DX128</f>
        <v>0</v>
      </c>
      <c r="DY127" s="46">
        <f>SUM(DY128)</f>
        <v>0</v>
      </c>
      <c r="DZ127" s="46">
        <f t="shared" ref="DZ127" si="1061">DZ128</f>
        <v>0</v>
      </c>
      <c r="EA127" s="46">
        <f>SUM(EA128)</f>
        <v>0</v>
      </c>
      <c r="EB127" s="46">
        <f t="shared" ref="EB127" si="1062">EB128</f>
        <v>0</v>
      </c>
      <c r="EC127" s="46">
        <f>SUM(EC128)</f>
        <v>0</v>
      </c>
      <c r="ED127" s="46">
        <f t="shared" ref="ED127:EI127" si="1063">ED128</f>
        <v>0</v>
      </c>
      <c r="EE127" s="46">
        <f t="shared" si="1063"/>
        <v>0</v>
      </c>
      <c r="EF127" s="46">
        <f t="shared" si="1063"/>
        <v>0</v>
      </c>
      <c r="EG127" s="46">
        <f t="shared" si="1063"/>
        <v>0</v>
      </c>
      <c r="EH127" s="46">
        <f t="shared" si="1063"/>
        <v>140</v>
      </c>
      <c r="EI127" s="46">
        <f t="shared" si="1063"/>
        <v>2982834.6239999998</v>
      </c>
      <c r="EJ127" s="84"/>
    </row>
    <row r="128" spans="1:140" s="84" customFormat="1" ht="45" x14ac:dyDescent="0.25">
      <c r="A128" s="55"/>
      <c r="B128" s="57">
        <v>85</v>
      </c>
      <c r="C128" s="22" t="s">
        <v>270</v>
      </c>
      <c r="D128" s="21">
        <v>11480</v>
      </c>
      <c r="E128" s="7">
        <v>1.32</v>
      </c>
      <c r="F128" s="58">
        <v>1</v>
      </c>
      <c r="G128" s="58"/>
      <c r="H128" s="21">
        <v>1.4</v>
      </c>
      <c r="I128" s="21">
        <v>1.68</v>
      </c>
      <c r="J128" s="21">
        <v>2.23</v>
      </c>
      <c r="K128" s="21">
        <v>2.57</v>
      </c>
      <c r="L128" s="8"/>
      <c r="M128" s="8">
        <f t="shared" si="635"/>
        <v>0</v>
      </c>
      <c r="N128" s="8"/>
      <c r="O128" s="8">
        <f>N128*D128*E128*F128*H128*$O$9</f>
        <v>0</v>
      </c>
      <c r="P128" s="9">
        <v>137</v>
      </c>
      <c r="Q128" s="8">
        <f>P128*D128*E128*F128*H128*$Q$9</f>
        <v>2906460.48</v>
      </c>
      <c r="R128" s="8"/>
      <c r="S128" s="8">
        <f>SUM(R128*D128*E128*F128*H128*$S$9)</f>
        <v>0</v>
      </c>
      <c r="T128" s="8"/>
      <c r="U128" s="8">
        <f>SUM(T128*D128*E128*F128*H128*$U$9)</f>
        <v>0</v>
      </c>
      <c r="V128" s="8"/>
      <c r="W128" s="8">
        <f t="shared" si="636"/>
        <v>0</v>
      </c>
      <c r="X128" s="8"/>
      <c r="Y128" s="8">
        <f>SUM(X128*D128*E128*F128*H128*$Y$9)</f>
        <v>0</v>
      </c>
      <c r="Z128" s="8"/>
      <c r="AA128" s="8">
        <f>SUM(Z128*D128*E128*F128*H128*$AA$9)</f>
        <v>0</v>
      </c>
      <c r="AB128" s="8">
        <v>3</v>
      </c>
      <c r="AC128" s="8">
        <f>SUM(AB128*D128*E128*F128*I128*$AC$9)</f>
        <v>76374.144</v>
      </c>
      <c r="AD128" s="9"/>
      <c r="AE128" s="8">
        <f>SUM(AD128*D128*E128*F128*I128*$AE$9)</f>
        <v>0</v>
      </c>
      <c r="AF128" s="8"/>
      <c r="AG128" s="8">
        <f>SUM(AF128*D128*E128*F128*H128*$AG$9)</f>
        <v>0</v>
      </c>
      <c r="AH128" s="8"/>
      <c r="AI128" s="8">
        <f>SUM(AH128*D128*E128*F128*H128*$AI$9)</f>
        <v>0</v>
      </c>
      <c r="AJ128" s="8"/>
      <c r="AK128" s="8">
        <f>SUM(AJ128*D128*E128*F128*H128*$AK$9)</f>
        <v>0</v>
      </c>
      <c r="AL128" s="8"/>
      <c r="AM128" s="8">
        <f>SUM(AL128*D128*E128*F128*H128*$AM$9)</f>
        <v>0</v>
      </c>
      <c r="AN128" s="8"/>
      <c r="AO128" s="8">
        <f>SUM(D128*E128*F128*H128*AN128*$AO$9)</f>
        <v>0</v>
      </c>
      <c r="AP128" s="8"/>
      <c r="AQ128" s="8">
        <f>SUM(AP128*D128*E128*F128*H128*$AQ$9)</f>
        <v>0</v>
      </c>
      <c r="AR128" s="8"/>
      <c r="AS128" s="8">
        <f>SUM(AR128*D128*E128*F128*H128*$AS$9)</f>
        <v>0</v>
      </c>
      <c r="AT128" s="8"/>
      <c r="AU128" s="8">
        <f>SUM(AT128*D128*E128*F128*H128*$AU$9)</f>
        <v>0</v>
      </c>
      <c r="AV128" s="8"/>
      <c r="AW128" s="8">
        <f>SUM(AV128*D128*E128*F128*H128*$AW$9)</f>
        <v>0</v>
      </c>
      <c r="AX128" s="8"/>
      <c r="AY128" s="8">
        <f>SUM(AX128*D128*E128*F128*H128*$AY$9)</f>
        <v>0</v>
      </c>
      <c r="AZ128" s="8"/>
      <c r="BA128" s="8">
        <f>SUM(AZ128*D128*E128*F128*H128*$BA$9)</f>
        <v>0</v>
      </c>
      <c r="BB128" s="8"/>
      <c r="BC128" s="8">
        <f>SUM(BB128*D128*E128*F128*H128*$BC$9)</f>
        <v>0</v>
      </c>
      <c r="BD128" s="8"/>
      <c r="BE128" s="8">
        <f>BD128*D128*E128*F128*H128*$BE$9</f>
        <v>0</v>
      </c>
      <c r="BF128" s="8"/>
      <c r="BG128" s="8">
        <f>BF128*D128*E128*F128*H128*$BG$9</f>
        <v>0</v>
      </c>
      <c r="BH128" s="8"/>
      <c r="BI128" s="8">
        <f>BH128*D128*E128*F128*H128*$BI$9</f>
        <v>0</v>
      </c>
      <c r="BJ128" s="8"/>
      <c r="BK128" s="8">
        <f>SUM(BJ128*D128*E128*F128*H128*$BK$9)</f>
        <v>0</v>
      </c>
      <c r="BL128" s="8"/>
      <c r="BM128" s="8">
        <f>SUM(BL128*D128*E128*F128*H128*$BM$9)</f>
        <v>0</v>
      </c>
      <c r="BN128" s="8"/>
      <c r="BO128" s="8">
        <f>SUM(BN128*D128*E128*F128*H128*$BO$9)</f>
        <v>0</v>
      </c>
      <c r="BP128" s="8"/>
      <c r="BQ128" s="8">
        <f>SUM(BP128*D128*E128*F128*H128*$BQ$9)</f>
        <v>0</v>
      </c>
      <c r="BR128" s="8"/>
      <c r="BS128" s="8">
        <f>SUM(BR128*D128*E128*F128*H128*$BS$9)</f>
        <v>0</v>
      </c>
      <c r="BT128" s="8"/>
      <c r="BU128" s="8">
        <f>BT128*D128*E128*F128*H128*$BU$9</f>
        <v>0</v>
      </c>
      <c r="BV128" s="8"/>
      <c r="BW128" s="8">
        <f>SUM(BV128*D128*E128*F128*H128*$BW$9)</f>
        <v>0</v>
      </c>
      <c r="BX128" s="8"/>
      <c r="BY128" s="8">
        <f>SUM(BX128*D128*E128*F128*H128*$BY$9)</f>
        <v>0</v>
      </c>
      <c r="BZ128" s="8"/>
      <c r="CA128" s="8">
        <f>SUM(BZ128*D128*E128*F128*H128*$CA$9)</f>
        <v>0</v>
      </c>
      <c r="CB128" s="8"/>
      <c r="CC128" s="8">
        <f>SUM(CB128*D128*E128*F128*H128*$CC$9)</f>
        <v>0</v>
      </c>
      <c r="CD128" s="8"/>
      <c r="CE128" s="8">
        <f>CD128*D128*E128*F128*H128*$CE$9</f>
        <v>0</v>
      </c>
      <c r="CF128" s="6"/>
      <c r="CG128" s="8">
        <f>SUM(CF128*D128*E128*F128*H128*$CG$9)</f>
        <v>0</v>
      </c>
      <c r="CH128" s="8"/>
      <c r="CI128" s="8">
        <f>SUM(CH128*D128*E128*F128*I128*$CI$9)</f>
        <v>0</v>
      </c>
      <c r="CJ128" s="8"/>
      <c r="CK128" s="8">
        <f>SUM(CJ128*D128*E128*F128*I128*$CK$9)</f>
        <v>0</v>
      </c>
      <c r="CL128" s="8"/>
      <c r="CM128" s="8">
        <f>SUM(CL128*D128*E128*F128*I128*$CM$9)</f>
        <v>0</v>
      </c>
      <c r="CN128" s="8"/>
      <c r="CO128" s="8">
        <f>SUM(CN128*D128*E128*F128*I128*$CO$9)</f>
        <v>0</v>
      </c>
      <c r="CP128" s="9"/>
      <c r="CQ128" s="8">
        <f>SUM(CP128*D128*E128*F128*I128*$CQ$9)</f>
        <v>0</v>
      </c>
      <c r="CR128" s="8"/>
      <c r="CS128" s="8">
        <f>SUM(CR128*D128*E128*F128*I128*$CS$9)</f>
        <v>0</v>
      </c>
      <c r="CT128" s="8"/>
      <c r="CU128" s="8">
        <f>SUM(CT128*D128*E128*F128*I128*$CU$9)</f>
        <v>0</v>
      </c>
      <c r="CV128" s="8"/>
      <c r="CW128" s="8">
        <f>SUM(CV128*D128*E128*F128*I128*$CW$9)</f>
        <v>0</v>
      </c>
      <c r="CX128" s="8"/>
      <c r="CY128" s="8">
        <f>SUM(CX128*D128*E128*F128*I128*$CY$9)</f>
        <v>0</v>
      </c>
      <c r="CZ128" s="8"/>
      <c r="DA128" s="8">
        <f>SUM(CZ128*D128*E128*F128*I128*$DA$9)</f>
        <v>0</v>
      </c>
      <c r="DB128" s="8"/>
      <c r="DC128" s="8">
        <f>SUM(DB128*D128*E128*F128*I128*$DC$9)</f>
        <v>0</v>
      </c>
      <c r="DD128" s="8"/>
      <c r="DE128" s="8">
        <f>SUM(DD128*D128*E128*F128*I128*$DE$9)</f>
        <v>0</v>
      </c>
      <c r="DF128" s="8"/>
      <c r="DG128" s="8">
        <f>SUM(DF128*D128*E128*F128*I128*$DG$9)</f>
        <v>0</v>
      </c>
      <c r="DH128" s="8"/>
      <c r="DI128" s="8">
        <f>SUM(DH128*D128*E128*F128*I128*$DI$9)</f>
        <v>0</v>
      </c>
      <c r="DJ128" s="8"/>
      <c r="DK128" s="8">
        <f>SUM(DJ128*D128*E128*F128*I128*$DK$9)</f>
        <v>0</v>
      </c>
      <c r="DL128" s="8"/>
      <c r="DM128" s="8">
        <f>DL128*D128*E128*F128*I128*$DM$9</f>
        <v>0</v>
      </c>
      <c r="DN128" s="9"/>
      <c r="DO128" s="8">
        <f>SUM(DN128*D128*E128*F128*I128*$DO$9)</f>
        <v>0</v>
      </c>
      <c r="DP128" s="8"/>
      <c r="DQ128" s="8">
        <f>SUM(DP128*D128*E128*F128*I128*$DQ$9)</f>
        <v>0</v>
      </c>
      <c r="DR128" s="8"/>
      <c r="DS128" s="8">
        <f>SUM(DR128*D128*E128*F128*J128*$DS$9)</f>
        <v>0</v>
      </c>
      <c r="DT128" s="10"/>
      <c r="DU128" s="8">
        <f>SUM(DT128*D128*E128*F128*K128*$DU$9)</f>
        <v>0</v>
      </c>
      <c r="DV128" s="8"/>
      <c r="DW128" s="8">
        <f>SUM(DV128*D128*E128*F128*H128*$DW$9)</f>
        <v>0</v>
      </c>
      <c r="DX128" s="8"/>
      <c r="DY128" s="8">
        <f>SUM(DX128*D128*E128*F128*H128*$DY$9)</f>
        <v>0</v>
      </c>
      <c r="DZ128" s="8"/>
      <c r="EA128" s="8">
        <f>SUM(DZ128*D128*E128*F128*H128*$EA$9)</f>
        <v>0</v>
      </c>
      <c r="EB128" s="8"/>
      <c r="EC128" s="8">
        <f>SUM(EB128*D128*E128*F128*H128*$EC$9)</f>
        <v>0</v>
      </c>
      <c r="ED128" s="8"/>
      <c r="EE128" s="8">
        <f t="shared" si="762"/>
        <v>0</v>
      </c>
      <c r="EF128" s="9"/>
      <c r="EG128" s="8">
        <f t="shared" si="571"/>
        <v>0</v>
      </c>
      <c r="EH128" s="11">
        <f t="shared" si="572"/>
        <v>140</v>
      </c>
      <c r="EI128" s="11">
        <f t="shared" si="572"/>
        <v>2982834.6239999998</v>
      </c>
      <c r="EJ128" s="84">
        <f t="shared" si="637"/>
        <v>140</v>
      </c>
    </row>
    <row r="129" spans="1:140" s="86" customFormat="1" x14ac:dyDescent="0.25">
      <c r="A129" s="77">
        <v>29</v>
      </c>
      <c r="B129" s="78"/>
      <c r="C129" s="52" t="s">
        <v>271</v>
      </c>
      <c r="D129" s="54">
        <v>11480</v>
      </c>
      <c r="E129" s="48">
        <v>1.25</v>
      </c>
      <c r="F129" s="43">
        <v>1</v>
      </c>
      <c r="G129" s="43"/>
      <c r="H129" s="53"/>
      <c r="I129" s="53"/>
      <c r="J129" s="53"/>
      <c r="K129" s="53">
        <v>2.57</v>
      </c>
      <c r="L129" s="46">
        <f>SUM(L130:L133)</f>
        <v>32</v>
      </c>
      <c r="M129" s="46">
        <f t="shared" ref="M129:DK129" si="1064">SUM(M130:M133)</f>
        <v>540019.19999999995</v>
      </c>
      <c r="N129" s="46">
        <f t="shared" si="1064"/>
        <v>0</v>
      </c>
      <c r="O129" s="46">
        <f t="shared" si="1064"/>
        <v>0</v>
      </c>
      <c r="P129" s="47">
        <f t="shared" si="1064"/>
        <v>7</v>
      </c>
      <c r="Q129" s="46">
        <f t="shared" si="1064"/>
        <v>118129.2</v>
      </c>
      <c r="R129" s="46">
        <f t="shared" si="1064"/>
        <v>0</v>
      </c>
      <c r="S129" s="46">
        <f t="shared" si="1064"/>
        <v>0</v>
      </c>
      <c r="T129" s="46">
        <f t="shared" si="1064"/>
        <v>0</v>
      </c>
      <c r="U129" s="46">
        <f t="shared" si="1064"/>
        <v>0</v>
      </c>
      <c r="V129" s="46">
        <f t="shared" si="1064"/>
        <v>0</v>
      </c>
      <c r="W129" s="46">
        <f t="shared" si="1064"/>
        <v>0</v>
      </c>
      <c r="X129" s="46">
        <f t="shared" si="1064"/>
        <v>75</v>
      </c>
      <c r="Y129" s="46">
        <f t="shared" si="1064"/>
        <v>1265670</v>
      </c>
      <c r="Z129" s="46">
        <f t="shared" si="1064"/>
        <v>100</v>
      </c>
      <c r="AA129" s="46">
        <f t="shared" si="1064"/>
        <v>1687560</v>
      </c>
      <c r="AB129" s="46">
        <f t="shared" si="1064"/>
        <v>0</v>
      </c>
      <c r="AC129" s="46">
        <f t="shared" si="1064"/>
        <v>0</v>
      </c>
      <c r="AD129" s="47">
        <f t="shared" si="1064"/>
        <v>4</v>
      </c>
      <c r="AE129" s="46">
        <f t="shared" si="1064"/>
        <v>81002.87999999999</v>
      </c>
      <c r="AF129" s="46">
        <f t="shared" si="1064"/>
        <v>24</v>
      </c>
      <c r="AG129" s="46">
        <f t="shared" si="1064"/>
        <v>648987.36</v>
      </c>
      <c r="AH129" s="46">
        <f t="shared" si="1064"/>
        <v>7</v>
      </c>
      <c r="AI129" s="46">
        <f t="shared" si="1064"/>
        <v>118129.2</v>
      </c>
      <c r="AJ129" s="46">
        <f>SUM(AJ130:AJ133)</f>
        <v>0</v>
      </c>
      <c r="AK129" s="46">
        <f>SUM(AK130:AK133)</f>
        <v>0</v>
      </c>
      <c r="AL129" s="46">
        <f>SUM(AL130:AL133)</f>
        <v>0</v>
      </c>
      <c r="AM129" s="46">
        <f>SUM(AM130:AM133)</f>
        <v>0</v>
      </c>
      <c r="AN129" s="46">
        <f t="shared" si="1064"/>
        <v>0</v>
      </c>
      <c r="AO129" s="46">
        <f t="shared" si="1064"/>
        <v>0</v>
      </c>
      <c r="AP129" s="46">
        <f t="shared" si="1064"/>
        <v>0</v>
      </c>
      <c r="AQ129" s="46">
        <f t="shared" si="1064"/>
        <v>0</v>
      </c>
      <c r="AR129" s="46">
        <f t="shared" si="1064"/>
        <v>0</v>
      </c>
      <c r="AS129" s="46">
        <f t="shared" si="1064"/>
        <v>0</v>
      </c>
      <c r="AT129" s="46">
        <f t="shared" si="1064"/>
        <v>80</v>
      </c>
      <c r="AU129" s="46">
        <f>SUM(AU130:AU133)</f>
        <v>1350048</v>
      </c>
      <c r="AV129" s="46">
        <f t="shared" ref="AV129:CH129" si="1065">SUM(AV130:AV133)</f>
        <v>47</v>
      </c>
      <c r="AW129" s="46">
        <f t="shared" si="1065"/>
        <v>793153.2</v>
      </c>
      <c r="AX129" s="46">
        <f t="shared" si="1065"/>
        <v>293</v>
      </c>
      <c r="AY129" s="46">
        <f t="shared" si="1065"/>
        <v>4944550.8</v>
      </c>
      <c r="AZ129" s="46">
        <f t="shared" si="1065"/>
        <v>45</v>
      </c>
      <c r="BA129" s="46">
        <f t="shared" si="1065"/>
        <v>759402</v>
      </c>
      <c r="BB129" s="46">
        <f t="shared" si="1065"/>
        <v>61</v>
      </c>
      <c r="BC129" s="46">
        <f t="shared" si="1065"/>
        <v>1029411.6</v>
      </c>
      <c r="BD129" s="46">
        <f t="shared" si="1065"/>
        <v>120</v>
      </c>
      <c r="BE129" s="46">
        <f t="shared" si="1065"/>
        <v>2025071.9999999998</v>
      </c>
      <c r="BF129" s="46">
        <f t="shared" si="1065"/>
        <v>1</v>
      </c>
      <c r="BG129" s="46">
        <f t="shared" si="1065"/>
        <v>16875.599999999999</v>
      </c>
      <c r="BH129" s="46">
        <f t="shared" si="1065"/>
        <v>95</v>
      </c>
      <c r="BI129" s="46">
        <f t="shared" si="1065"/>
        <v>1603182</v>
      </c>
      <c r="BJ129" s="46">
        <f t="shared" si="1065"/>
        <v>9</v>
      </c>
      <c r="BK129" s="46">
        <f t="shared" si="1065"/>
        <v>151880.4</v>
      </c>
      <c r="BL129" s="46">
        <f t="shared" si="1065"/>
        <v>0</v>
      </c>
      <c r="BM129" s="46">
        <f t="shared" si="1065"/>
        <v>0</v>
      </c>
      <c r="BN129" s="46">
        <f t="shared" si="1065"/>
        <v>0</v>
      </c>
      <c r="BO129" s="46">
        <f t="shared" si="1065"/>
        <v>0</v>
      </c>
      <c r="BP129" s="46">
        <f t="shared" si="1065"/>
        <v>0</v>
      </c>
      <c r="BQ129" s="46">
        <f t="shared" si="1065"/>
        <v>0</v>
      </c>
      <c r="BR129" s="46">
        <f t="shared" si="1065"/>
        <v>0</v>
      </c>
      <c r="BS129" s="46">
        <f t="shared" si="1065"/>
        <v>0</v>
      </c>
      <c r="BT129" s="46">
        <f t="shared" si="1065"/>
        <v>1</v>
      </c>
      <c r="BU129" s="46">
        <f t="shared" si="1065"/>
        <v>16875.599999999999</v>
      </c>
      <c r="BV129" s="46">
        <f t="shared" si="1065"/>
        <v>26</v>
      </c>
      <c r="BW129" s="46">
        <f t="shared" si="1065"/>
        <v>438765.6</v>
      </c>
      <c r="BX129" s="46">
        <f t="shared" si="1065"/>
        <v>90</v>
      </c>
      <c r="BY129" s="46">
        <f t="shared" si="1065"/>
        <v>1518804</v>
      </c>
      <c r="BZ129" s="46">
        <f t="shared" si="1065"/>
        <v>15</v>
      </c>
      <c r="CA129" s="46">
        <f t="shared" si="1065"/>
        <v>253133.99999999997</v>
      </c>
      <c r="CB129" s="46">
        <f t="shared" si="1065"/>
        <v>72</v>
      </c>
      <c r="CC129" s="46">
        <f t="shared" si="1065"/>
        <v>1215043.2</v>
      </c>
      <c r="CD129" s="46">
        <f t="shared" si="1065"/>
        <v>33</v>
      </c>
      <c r="CE129" s="46">
        <f t="shared" si="1065"/>
        <v>556894.79999999993</v>
      </c>
      <c r="CF129" s="46">
        <f t="shared" si="1065"/>
        <v>47</v>
      </c>
      <c r="CG129" s="46">
        <f t="shared" si="1065"/>
        <v>837029.76</v>
      </c>
      <c r="CH129" s="46">
        <f t="shared" si="1065"/>
        <v>19</v>
      </c>
      <c r="CI129" s="46">
        <f t="shared" si="1064"/>
        <v>384763.68</v>
      </c>
      <c r="CJ129" s="46">
        <f>SUM(CJ130:CJ133)</f>
        <v>22</v>
      </c>
      <c r="CK129" s="46">
        <f>SUM(CK130:CK133)</f>
        <v>445515.83999999997</v>
      </c>
      <c r="CL129" s="46">
        <f>SUM(CL130:CL133)</f>
        <v>8</v>
      </c>
      <c r="CM129" s="46">
        <f>SUM(CM130:CM133)</f>
        <v>162005.75999999998</v>
      </c>
      <c r="CN129" s="46">
        <f t="shared" si="1064"/>
        <v>10</v>
      </c>
      <c r="CO129" s="46">
        <f t="shared" si="1064"/>
        <v>202507.19999999998</v>
      </c>
      <c r="CP129" s="47">
        <f>SUM(CP130:CP133)</f>
        <v>5</v>
      </c>
      <c r="CQ129" s="46">
        <f>SUM(CQ130:CQ133)</f>
        <v>101253.59999999999</v>
      </c>
      <c r="CR129" s="46">
        <f t="shared" si="1064"/>
        <v>0</v>
      </c>
      <c r="CS129" s="46">
        <f t="shared" si="1064"/>
        <v>0</v>
      </c>
      <c r="CT129" s="46">
        <f>SUM(CT130:CT133)</f>
        <v>0</v>
      </c>
      <c r="CU129" s="46">
        <f>SUM(CU130:CU133)</f>
        <v>0</v>
      </c>
      <c r="CV129" s="46">
        <f>SUM(CV130:CV133)</f>
        <v>20</v>
      </c>
      <c r="CW129" s="46">
        <f>SUM(CW130:CW133)</f>
        <v>405014.39999999997</v>
      </c>
      <c r="CX129" s="46">
        <f t="shared" si="1064"/>
        <v>95</v>
      </c>
      <c r="CY129" s="46">
        <f t="shared" si="1064"/>
        <v>1923818.4</v>
      </c>
      <c r="CZ129" s="46">
        <f t="shared" si="1064"/>
        <v>15</v>
      </c>
      <c r="DA129" s="46">
        <f t="shared" si="1064"/>
        <v>303760.8</v>
      </c>
      <c r="DB129" s="46">
        <f t="shared" si="1064"/>
        <v>44</v>
      </c>
      <c r="DC129" s="46">
        <f t="shared" si="1064"/>
        <v>973770.33599999989</v>
      </c>
      <c r="DD129" s="46">
        <f t="shared" si="1064"/>
        <v>48</v>
      </c>
      <c r="DE129" s="46">
        <f t="shared" si="1064"/>
        <v>972034.55999999994</v>
      </c>
      <c r="DF129" s="46">
        <f t="shared" si="1064"/>
        <v>15</v>
      </c>
      <c r="DG129" s="46">
        <f t="shared" si="1064"/>
        <v>303760.8</v>
      </c>
      <c r="DH129" s="46">
        <f t="shared" si="1064"/>
        <v>77</v>
      </c>
      <c r="DI129" s="46">
        <f t="shared" si="1064"/>
        <v>1559305.44</v>
      </c>
      <c r="DJ129" s="46">
        <f t="shared" si="1064"/>
        <v>10</v>
      </c>
      <c r="DK129" s="46">
        <f t="shared" si="1064"/>
        <v>202507.19999999998</v>
      </c>
      <c r="DL129" s="46">
        <f t="shared" ref="DL129:EI129" si="1066">SUM(DL130:DL133)</f>
        <v>1</v>
      </c>
      <c r="DM129" s="46">
        <f t="shared" si="1066"/>
        <v>20250.719999999998</v>
      </c>
      <c r="DN129" s="47">
        <f t="shared" si="1066"/>
        <v>20</v>
      </c>
      <c r="DO129" s="46">
        <f t="shared" si="1066"/>
        <v>405014.39999999997</v>
      </c>
      <c r="DP129" s="46">
        <f t="shared" si="1066"/>
        <v>0</v>
      </c>
      <c r="DQ129" s="46">
        <f t="shared" si="1066"/>
        <v>0</v>
      </c>
      <c r="DR129" s="46">
        <f t="shared" si="1066"/>
        <v>0</v>
      </c>
      <c r="DS129" s="46">
        <f t="shared" si="1066"/>
        <v>0</v>
      </c>
      <c r="DT129" s="46">
        <f t="shared" si="1066"/>
        <v>12</v>
      </c>
      <c r="DU129" s="46">
        <f t="shared" si="1066"/>
        <v>371745.36</v>
      </c>
      <c r="DV129" s="46">
        <f t="shared" si="1066"/>
        <v>0</v>
      </c>
      <c r="DW129" s="46">
        <f t="shared" si="1066"/>
        <v>0</v>
      </c>
      <c r="DX129" s="46">
        <f t="shared" si="1066"/>
        <v>0</v>
      </c>
      <c r="DY129" s="46">
        <f t="shared" si="1066"/>
        <v>0</v>
      </c>
      <c r="DZ129" s="46">
        <f t="shared" si="1066"/>
        <v>0</v>
      </c>
      <c r="EA129" s="46">
        <f t="shared" si="1066"/>
        <v>0</v>
      </c>
      <c r="EB129" s="46">
        <f t="shared" si="1066"/>
        <v>0</v>
      </c>
      <c r="EC129" s="46">
        <f t="shared" si="1066"/>
        <v>0</v>
      </c>
      <c r="ED129" s="46">
        <f t="shared" si="1066"/>
        <v>0</v>
      </c>
      <c r="EE129" s="46">
        <f t="shared" si="1066"/>
        <v>0</v>
      </c>
      <c r="EF129" s="46">
        <f t="shared" si="1066"/>
        <v>0</v>
      </c>
      <c r="EG129" s="46">
        <f t="shared" si="1066"/>
        <v>0</v>
      </c>
      <c r="EH129" s="46">
        <f t="shared" si="1066"/>
        <v>1705</v>
      </c>
      <c r="EI129" s="46">
        <f t="shared" si="1066"/>
        <v>30706648.896000002</v>
      </c>
      <c r="EJ129" s="84"/>
    </row>
    <row r="130" spans="1:140" s="86" customFormat="1" ht="30" x14ac:dyDescent="0.25">
      <c r="A130" s="55"/>
      <c r="B130" s="57">
        <v>86</v>
      </c>
      <c r="C130" s="22" t="s">
        <v>272</v>
      </c>
      <c r="D130" s="21">
        <v>11480</v>
      </c>
      <c r="E130" s="7">
        <v>1.44</v>
      </c>
      <c r="F130" s="58">
        <v>1</v>
      </c>
      <c r="G130" s="58"/>
      <c r="H130" s="21">
        <v>1.4</v>
      </c>
      <c r="I130" s="21">
        <v>1.68</v>
      </c>
      <c r="J130" s="21">
        <v>2.23</v>
      </c>
      <c r="K130" s="21">
        <v>2.57</v>
      </c>
      <c r="L130" s="8"/>
      <c r="M130" s="8">
        <f t="shared" si="635"/>
        <v>0</v>
      </c>
      <c r="N130" s="8"/>
      <c r="O130" s="8">
        <f>N130*D130*E130*F130*H130*$O$9</f>
        <v>0</v>
      </c>
      <c r="P130" s="9"/>
      <c r="Q130" s="8">
        <f>P130*D130*E130*F130*H130*$Q$9</f>
        <v>0</v>
      </c>
      <c r="R130" s="8"/>
      <c r="S130" s="8">
        <f>SUM(R130*D130*E130*F130*H130*$S$9)</f>
        <v>0</v>
      </c>
      <c r="T130" s="8"/>
      <c r="U130" s="8">
        <f>SUM(T130*D130*E130*F130*H130*$U$9)</f>
        <v>0</v>
      </c>
      <c r="V130" s="8"/>
      <c r="W130" s="8">
        <f t="shared" si="636"/>
        <v>0</v>
      </c>
      <c r="X130" s="8"/>
      <c r="Y130" s="8">
        <f>SUM(X130*D130*E130*F130*H130*$Y$9)</f>
        <v>0</v>
      </c>
      <c r="Z130" s="8"/>
      <c r="AA130" s="8">
        <f>SUM(Z130*D130*E130*F130*H130*$AA$9)</f>
        <v>0</v>
      </c>
      <c r="AB130" s="8"/>
      <c r="AC130" s="8">
        <f>SUM(AB130*D130*E130*F130*I130*$AC$9)</f>
        <v>0</v>
      </c>
      <c r="AD130" s="9"/>
      <c r="AE130" s="8">
        <f>SUM(AD130*D130*E130*F130*I130*$AE$9)</f>
        <v>0</v>
      </c>
      <c r="AF130" s="8">
        <v>2</v>
      </c>
      <c r="AG130" s="8">
        <f>SUM(AF130*D130*E130*F130*H130*$AG$9)</f>
        <v>46287.360000000001</v>
      </c>
      <c r="AH130" s="8"/>
      <c r="AI130" s="8">
        <f>SUM(AH130*D130*E130*F130*H130*$AI$9)</f>
        <v>0</v>
      </c>
      <c r="AJ130" s="8"/>
      <c r="AK130" s="8">
        <f>SUM(AJ130*D130*E130*F130*H130*$AK$9)</f>
        <v>0</v>
      </c>
      <c r="AL130" s="6"/>
      <c r="AM130" s="8">
        <f>SUM(AL130*D130*E130*F130*H130*$AM$9)</f>
        <v>0</v>
      </c>
      <c r="AN130" s="8"/>
      <c r="AO130" s="8">
        <f>SUM(D130*E130*F130*H130*AN130*$AO$9)</f>
        <v>0</v>
      </c>
      <c r="AP130" s="8"/>
      <c r="AQ130" s="8">
        <f>SUM(AP130*D130*E130*F130*H130*$AQ$9)</f>
        <v>0</v>
      </c>
      <c r="AR130" s="8"/>
      <c r="AS130" s="8">
        <f>SUM(AR130*D130*E130*F130*H130*$AS$9)</f>
        <v>0</v>
      </c>
      <c r="AT130" s="8"/>
      <c r="AU130" s="8">
        <f>SUM(AT130*D130*E130*F130*H130*$AU$9)</f>
        <v>0</v>
      </c>
      <c r="AV130" s="8"/>
      <c r="AW130" s="8">
        <f>SUM(AV130*D130*E130*F130*H130*$AW$9)</f>
        <v>0</v>
      </c>
      <c r="AX130" s="9"/>
      <c r="AY130" s="8">
        <f>SUM(AX130*D130*E130*F130*H130*$AY$9)</f>
        <v>0</v>
      </c>
      <c r="AZ130" s="8"/>
      <c r="BA130" s="8">
        <f>SUM(AZ130*D130*E130*F130*H130*$BA$9)</f>
        <v>0</v>
      </c>
      <c r="BB130" s="8"/>
      <c r="BC130" s="8">
        <f>SUM(BB130*D130*E130*F130*H130*$BC$9)</f>
        <v>0</v>
      </c>
      <c r="BD130" s="8"/>
      <c r="BE130" s="8">
        <f>BD130*D130*E130*F130*H130*$BE$9</f>
        <v>0</v>
      </c>
      <c r="BF130" s="8"/>
      <c r="BG130" s="8">
        <f>BF130*D130*E130*F130*H130*$BG$9</f>
        <v>0</v>
      </c>
      <c r="BH130" s="8"/>
      <c r="BI130" s="8">
        <f>BH130*D130*E130*F130*H130*$BI$9</f>
        <v>0</v>
      </c>
      <c r="BJ130" s="8"/>
      <c r="BK130" s="8">
        <f>SUM(BJ130*D130*E130*F130*H130*$BK$9)</f>
        <v>0</v>
      </c>
      <c r="BL130" s="8"/>
      <c r="BM130" s="8">
        <f>SUM(BL130*D130*E130*F130*H130*$BM$9)</f>
        <v>0</v>
      </c>
      <c r="BN130" s="8"/>
      <c r="BO130" s="8">
        <f>SUM(BN130*D130*E130*F130*H130*$BO$9)</f>
        <v>0</v>
      </c>
      <c r="BP130" s="8"/>
      <c r="BQ130" s="8">
        <f>SUM(BP130*D130*E130*F130*H130*$BQ$9)</f>
        <v>0</v>
      </c>
      <c r="BR130" s="8"/>
      <c r="BS130" s="8">
        <f>SUM(BR130*D130*E130*F130*H130*$BS$9)</f>
        <v>0</v>
      </c>
      <c r="BT130" s="8"/>
      <c r="BU130" s="8">
        <f>BT130*D130*E130*F130*H130*$BU$9</f>
        <v>0</v>
      </c>
      <c r="BV130" s="8"/>
      <c r="BW130" s="8">
        <f>SUM(BV130*D130*E130*F130*H130*$BW$9)</f>
        <v>0</v>
      </c>
      <c r="BX130" s="8"/>
      <c r="BY130" s="8">
        <f>SUM(BX130*D130*E130*F130*H130*$BY$9)</f>
        <v>0</v>
      </c>
      <c r="BZ130" s="8"/>
      <c r="CA130" s="8">
        <f>SUM(BZ130*D130*E130*F130*H130*$CA$9)</f>
        <v>0</v>
      </c>
      <c r="CB130" s="8"/>
      <c r="CC130" s="8">
        <f>SUM(CB130*D130*E130*F130*H130*$CC$9)</f>
        <v>0</v>
      </c>
      <c r="CD130" s="8"/>
      <c r="CE130" s="8">
        <f>CD130*D130*E130*F130*H130*$CE$9</f>
        <v>0</v>
      </c>
      <c r="CF130" s="8">
        <v>7</v>
      </c>
      <c r="CG130" s="8">
        <f>SUM(CF130*D130*E130*F130*H130*$CG$9)</f>
        <v>162005.75999999998</v>
      </c>
      <c r="CH130" s="8"/>
      <c r="CI130" s="8">
        <f>SUM(CH130*D130*E130*F130*I130*$CI$9)</f>
        <v>0</v>
      </c>
      <c r="CJ130" s="8"/>
      <c r="CK130" s="8">
        <f>SUM(CJ130*D130*E130*F130*I130*$CK$9)</f>
        <v>0</v>
      </c>
      <c r="CL130" s="8"/>
      <c r="CM130" s="8">
        <f>SUM(CL130*D130*E130*F130*I130*$CM$9)</f>
        <v>0</v>
      </c>
      <c r="CN130" s="8"/>
      <c r="CO130" s="8">
        <f>SUM(CN130*D130*E130*F130*I130*$CO$9)</f>
        <v>0</v>
      </c>
      <c r="CP130" s="9"/>
      <c r="CQ130" s="8">
        <f>SUM(CP130*D130*E130*F130*I130*$CQ$9)</f>
        <v>0</v>
      </c>
      <c r="CR130" s="8"/>
      <c r="CS130" s="8">
        <f>SUM(CR130*D130*E130*F130*I130*$CS$9)</f>
        <v>0</v>
      </c>
      <c r="CT130" s="8"/>
      <c r="CU130" s="8">
        <f>SUM(CT130*D130*E130*F130*I130*$CU$9)</f>
        <v>0</v>
      </c>
      <c r="CV130" s="8"/>
      <c r="CW130" s="8">
        <f>SUM(CV130*D130*E130*F130*I130*$CW$9)</f>
        <v>0</v>
      </c>
      <c r="CX130" s="8"/>
      <c r="CY130" s="8">
        <f>SUM(CX130*D130*E130*F130*I130*$CY$9)</f>
        <v>0</v>
      </c>
      <c r="CZ130" s="8"/>
      <c r="DA130" s="8">
        <f>SUM(CZ130*D130*E130*F130*I130*$DA$9)</f>
        <v>0</v>
      </c>
      <c r="DB130" s="8">
        <v>11</v>
      </c>
      <c r="DC130" s="8">
        <f>SUM(DB130*D130*E130*F130*I130*$DC$9)</f>
        <v>305496.57599999994</v>
      </c>
      <c r="DD130" s="8"/>
      <c r="DE130" s="8">
        <f>SUM(DD130*D130*E130*F130*I130*$DE$9)</f>
        <v>0</v>
      </c>
      <c r="DF130" s="8"/>
      <c r="DG130" s="8">
        <f>SUM(DF130*D130*E130*F130*I130*$DG$9)</f>
        <v>0</v>
      </c>
      <c r="DH130" s="8"/>
      <c r="DI130" s="8">
        <f>SUM(DH130*D130*E130*F130*I130*$DI$9)</f>
        <v>0</v>
      </c>
      <c r="DJ130" s="8"/>
      <c r="DK130" s="8">
        <f>SUM(DJ130*D130*E130*F130*I130*$DK$9)</f>
        <v>0</v>
      </c>
      <c r="DL130" s="8"/>
      <c r="DM130" s="8">
        <f>DL130*D130*E130*F130*I130*$DM$9</f>
        <v>0</v>
      </c>
      <c r="DN130" s="9"/>
      <c r="DO130" s="8">
        <f>SUM(DN130*D130*E130*F130*I130*$DO$9)</f>
        <v>0</v>
      </c>
      <c r="DP130" s="8"/>
      <c r="DQ130" s="8">
        <f>SUM(DP130*D130*E130*F130*I130*$DQ$9)</f>
        <v>0</v>
      </c>
      <c r="DR130" s="8"/>
      <c r="DS130" s="8">
        <f>SUM(DR130*D130*E130*F130*J130*$DS$9)</f>
        <v>0</v>
      </c>
      <c r="DT130" s="10"/>
      <c r="DU130" s="8">
        <f>SUM(DT130*D130*E130*F130*K130*$DU$9)</f>
        <v>0</v>
      </c>
      <c r="DV130" s="6"/>
      <c r="DW130" s="8">
        <f>SUM(DV130*D130*E130*F130*H130*$DW$9)</f>
        <v>0</v>
      </c>
      <c r="DX130" s="8"/>
      <c r="DY130" s="8">
        <f>SUM(DX130*D130*E130*F130*H130*$DY$9)</f>
        <v>0</v>
      </c>
      <c r="DZ130" s="8"/>
      <c r="EA130" s="8">
        <f>SUM(DZ130*D130*E130*F130*H130*$EA$9)</f>
        <v>0</v>
      </c>
      <c r="EB130" s="8"/>
      <c r="EC130" s="8">
        <f>SUM(EB130*D130*E130*F130*H130*$EC$9)</f>
        <v>0</v>
      </c>
      <c r="ED130" s="8"/>
      <c r="EE130" s="8">
        <f t="shared" si="762"/>
        <v>0</v>
      </c>
      <c r="EF130" s="9"/>
      <c r="EG130" s="8">
        <f t="shared" si="571"/>
        <v>0</v>
      </c>
      <c r="EH130" s="11">
        <f t="shared" si="572"/>
        <v>20</v>
      </c>
      <c r="EI130" s="11">
        <f t="shared" si="572"/>
        <v>513789.69599999988</v>
      </c>
      <c r="EJ130" s="84">
        <f t="shared" si="637"/>
        <v>20</v>
      </c>
    </row>
    <row r="131" spans="1:140" s="84" customFormat="1" ht="27.75" customHeight="1" x14ac:dyDescent="0.25">
      <c r="A131" s="55"/>
      <c r="B131" s="57">
        <v>87</v>
      </c>
      <c r="C131" s="22" t="s">
        <v>273</v>
      </c>
      <c r="D131" s="21">
        <v>11480</v>
      </c>
      <c r="E131" s="7">
        <v>1.69</v>
      </c>
      <c r="F131" s="58">
        <v>1</v>
      </c>
      <c r="G131" s="58"/>
      <c r="H131" s="21">
        <v>1.4</v>
      </c>
      <c r="I131" s="21">
        <v>1.68</v>
      </c>
      <c r="J131" s="21">
        <v>2.23</v>
      </c>
      <c r="K131" s="21">
        <v>2.57</v>
      </c>
      <c r="L131" s="8"/>
      <c r="M131" s="8">
        <f t="shared" si="635"/>
        <v>0</v>
      </c>
      <c r="N131" s="8"/>
      <c r="O131" s="8">
        <f>N131*D131*E131*F131*H131*$O$9</f>
        <v>0</v>
      </c>
      <c r="P131" s="9"/>
      <c r="Q131" s="8">
        <f>P131*D131*E131*F131*H131*$Q$9</f>
        <v>0</v>
      </c>
      <c r="R131" s="8"/>
      <c r="S131" s="8">
        <f>SUM(R131*D131*E131*F131*H131*$S$9)</f>
        <v>0</v>
      </c>
      <c r="T131" s="8"/>
      <c r="U131" s="8">
        <f>SUM(T131*D131*E131*F131*H131*$U$9)</f>
        <v>0</v>
      </c>
      <c r="V131" s="8"/>
      <c r="W131" s="8">
        <f t="shared" si="636"/>
        <v>0</v>
      </c>
      <c r="X131" s="8"/>
      <c r="Y131" s="8">
        <f>SUM(X131*D131*E131*F131*H131*$Y$9)</f>
        <v>0</v>
      </c>
      <c r="Z131" s="8"/>
      <c r="AA131" s="8">
        <f>SUM(Z131*D131*E131*F131*H131*$AA$9)</f>
        <v>0</v>
      </c>
      <c r="AB131" s="8"/>
      <c r="AC131" s="8">
        <f>SUM(AB131*D131*E131*F131*I131*$AC$9)</f>
        <v>0</v>
      </c>
      <c r="AD131" s="9"/>
      <c r="AE131" s="8">
        <f>SUM(AD131*D131*E131*F131*I131*$AE$9)</f>
        <v>0</v>
      </c>
      <c r="AF131" s="8"/>
      <c r="AG131" s="8">
        <f>SUM(AF131*D131*E131*F131*H131*$AG$9)</f>
        <v>0</v>
      </c>
      <c r="AH131" s="8"/>
      <c r="AI131" s="8">
        <f>SUM(AH131*D131*E131*F131*H131*$AI$9)</f>
        <v>0</v>
      </c>
      <c r="AJ131" s="8"/>
      <c r="AK131" s="8">
        <f>SUM(AJ131*D131*E131*F131*H131*$AK$9)</f>
        <v>0</v>
      </c>
      <c r="AL131" s="8"/>
      <c r="AM131" s="8">
        <f>SUM(AL131*D131*E131*F131*H131*$AM$9)</f>
        <v>0</v>
      </c>
      <c r="AN131" s="8"/>
      <c r="AO131" s="8">
        <f>SUM(D131*E131*F131*H131*AN131*$AO$9)</f>
        <v>0</v>
      </c>
      <c r="AP131" s="8"/>
      <c r="AQ131" s="8">
        <f>SUM(AP131*D131*E131*F131*H131*$AQ$9)</f>
        <v>0</v>
      </c>
      <c r="AR131" s="8"/>
      <c r="AS131" s="8">
        <f>SUM(AR131*D131*E131*F131*H131*$AS$9)</f>
        <v>0</v>
      </c>
      <c r="AT131" s="8"/>
      <c r="AU131" s="8">
        <f>SUM(AT131*D131*E131*F131*H131*$AU$9)</f>
        <v>0</v>
      </c>
      <c r="AV131" s="8"/>
      <c r="AW131" s="8">
        <f>SUM(AV131*D131*E131*F131*H131*$AW$9)</f>
        <v>0</v>
      </c>
      <c r="AX131" s="9"/>
      <c r="AY131" s="8">
        <f>SUM(AX131*D131*E131*F131*H131*$AY$9)</f>
        <v>0</v>
      </c>
      <c r="AZ131" s="8"/>
      <c r="BA131" s="8">
        <f>SUM(AZ131*D131*E131*F131*H131*$BA$9)</f>
        <v>0</v>
      </c>
      <c r="BB131" s="8"/>
      <c r="BC131" s="8">
        <f>SUM(BB131*D131*E131*F131*H131*$BC$9)</f>
        <v>0</v>
      </c>
      <c r="BD131" s="8"/>
      <c r="BE131" s="8">
        <f>BD131*D131*E131*F131*H131*$BE$9</f>
        <v>0</v>
      </c>
      <c r="BF131" s="8"/>
      <c r="BG131" s="8">
        <f>BF131*D131*E131*F131*H131*$BG$9</f>
        <v>0</v>
      </c>
      <c r="BH131" s="8"/>
      <c r="BI131" s="8">
        <f>BH131*D131*E131*F131*H131*$BI$9</f>
        <v>0</v>
      </c>
      <c r="BJ131" s="8"/>
      <c r="BK131" s="8">
        <f>SUM(BJ131*D131*E131*F131*H131*$BK$9)</f>
        <v>0</v>
      </c>
      <c r="BL131" s="8"/>
      <c r="BM131" s="8">
        <f>SUM(BL131*D131*E131*F131*H131*$BM$9)</f>
        <v>0</v>
      </c>
      <c r="BN131" s="8"/>
      <c r="BO131" s="8">
        <f>SUM(BN131*D131*E131*F131*H131*$BO$9)</f>
        <v>0</v>
      </c>
      <c r="BP131" s="8"/>
      <c r="BQ131" s="8">
        <f>SUM(BP131*D131*E131*F131*H131*$BQ$9)</f>
        <v>0</v>
      </c>
      <c r="BR131" s="8"/>
      <c r="BS131" s="8">
        <f>SUM(BR131*D131*E131*F131*H131*$BS$9)</f>
        <v>0</v>
      </c>
      <c r="BT131" s="8"/>
      <c r="BU131" s="8">
        <f>BT131*D131*E131*F131*H131*$BU$9</f>
        <v>0</v>
      </c>
      <c r="BV131" s="8"/>
      <c r="BW131" s="8">
        <f>SUM(BV131*D131*E131*F131*H131*$BW$9)</f>
        <v>0</v>
      </c>
      <c r="BX131" s="8"/>
      <c r="BY131" s="8">
        <f>SUM(BX131*D131*E131*F131*H131*$BY$9)</f>
        <v>0</v>
      </c>
      <c r="BZ131" s="8"/>
      <c r="CA131" s="8">
        <f>SUM(BZ131*D131*E131*F131*H131*$CA$9)</f>
        <v>0</v>
      </c>
      <c r="CB131" s="8"/>
      <c r="CC131" s="8">
        <f>SUM(CB131*D131*E131*F131*H131*$CC$9)</f>
        <v>0</v>
      </c>
      <c r="CD131" s="8"/>
      <c r="CE131" s="8">
        <f>CD131*D131*E131*F131*H131*$CE$9</f>
        <v>0</v>
      </c>
      <c r="CF131" s="6"/>
      <c r="CG131" s="8">
        <f>SUM(CF131*D131*E131*F131*H131*$CG$9)</f>
        <v>0</v>
      </c>
      <c r="CH131" s="8"/>
      <c r="CI131" s="8">
        <f>SUM(CH131*D131*E131*F131*I131*$CI$9)</f>
        <v>0</v>
      </c>
      <c r="CJ131" s="8"/>
      <c r="CK131" s="8">
        <f>SUM(CJ131*D131*E131*F131*I131*$CK$9)</f>
        <v>0</v>
      </c>
      <c r="CL131" s="8"/>
      <c r="CM131" s="8">
        <f>SUM(CL131*D131*E131*F131*I131*$CM$9)</f>
        <v>0</v>
      </c>
      <c r="CN131" s="8"/>
      <c r="CO131" s="8">
        <f>SUM(CN131*D131*E131*F131*I131*$CO$9)</f>
        <v>0</v>
      </c>
      <c r="CP131" s="9"/>
      <c r="CQ131" s="8">
        <f>SUM(CP131*D131*E131*F131*I131*$CQ$9)</f>
        <v>0</v>
      </c>
      <c r="CR131" s="8"/>
      <c r="CS131" s="8">
        <f>SUM(CR131*D131*E131*F131*I131*$CS$9)</f>
        <v>0</v>
      </c>
      <c r="CT131" s="8"/>
      <c r="CU131" s="8">
        <f>SUM(CT131*D131*E131*F131*I131*$CU$9)</f>
        <v>0</v>
      </c>
      <c r="CV131" s="8"/>
      <c r="CW131" s="8">
        <f>SUM(CV131*D131*E131*F131*I131*$CW$9)</f>
        <v>0</v>
      </c>
      <c r="CX131" s="8"/>
      <c r="CY131" s="8">
        <f>SUM(CX131*D131*E131*F131*I131*$CY$9)</f>
        <v>0</v>
      </c>
      <c r="CZ131" s="8"/>
      <c r="DA131" s="8">
        <f>SUM(CZ131*D131*E131*F131*I131*$DA$9)</f>
        <v>0</v>
      </c>
      <c r="DB131" s="8"/>
      <c r="DC131" s="8">
        <f>SUM(DB131*D131*E131*F131*I131*$DC$9)</f>
        <v>0</v>
      </c>
      <c r="DD131" s="8"/>
      <c r="DE131" s="8">
        <f>SUM(DD131*D131*E131*F131*I131*$DE$9)</f>
        <v>0</v>
      </c>
      <c r="DF131" s="8"/>
      <c r="DG131" s="8">
        <f>SUM(DF131*D131*E131*F131*I131*$DG$9)</f>
        <v>0</v>
      </c>
      <c r="DH131" s="8"/>
      <c r="DI131" s="8">
        <f>SUM(DH131*D131*E131*F131*I131*$DI$9)</f>
        <v>0</v>
      </c>
      <c r="DJ131" s="8"/>
      <c r="DK131" s="8">
        <f>SUM(DJ131*D131*E131*F131*I131*$DK$9)</f>
        <v>0</v>
      </c>
      <c r="DL131" s="8"/>
      <c r="DM131" s="8">
        <f>DL131*D131*E131*F131*I131*$DM$9</f>
        <v>0</v>
      </c>
      <c r="DN131" s="9"/>
      <c r="DO131" s="8">
        <f>SUM(DN131*D131*E131*F131*I131*$DO$9)</f>
        <v>0</v>
      </c>
      <c r="DP131" s="8"/>
      <c r="DQ131" s="8">
        <f>SUM(DP131*D131*E131*F131*I131*$DQ$9)</f>
        <v>0</v>
      </c>
      <c r="DR131" s="8"/>
      <c r="DS131" s="8">
        <f>SUM(DR131*D131*E131*F131*J131*$DS$9)</f>
        <v>0</v>
      </c>
      <c r="DT131" s="10"/>
      <c r="DU131" s="8">
        <f>SUM(DT131*D131*E131*F131*K131*$DU$9)</f>
        <v>0</v>
      </c>
      <c r="DV131" s="8"/>
      <c r="DW131" s="8">
        <f>SUM(DV131*D131*E131*F131*H131*$DW$9)</f>
        <v>0</v>
      </c>
      <c r="DX131" s="8"/>
      <c r="DY131" s="8">
        <f>SUM(DX131*D131*E131*F131*H131*$DY$9)</f>
        <v>0</v>
      </c>
      <c r="DZ131" s="8"/>
      <c r="EA131" s="8">
        <f>SUM(DZ131*D131*E131*F131*H131*$EA$9)</f>
        <v>0</v>
      </c>
      <c r="EB131" s="8"/>
      <c r="EC131" s="8">
        <f>SUM(EB131*D131*E131*F131*H131*$EC$9)</f>
        <v>0</v>
      </c>
      <c r="ED131" s="8"/>
      <c r="EE131" s="8">
        <f t="shared" si="762"/>
        <v>0</v>
      </c>
      <c r="EF131" s="9"/>
      <c r="EG131" s="8">
        <f t="shared" si="571"/>
        <v>0</v>
      </c>
      <c r="EH131" s="11">
        <f t="shared" si="572"/>
        <v>0</v>
      </c>
      <c r="EI131" s="11">
        <f t="shared" si="572"/>
        <v>0</v>
      </c>
      <c r="EJ131" s="84">
        <f t="shared" si="637"/>
        <v>0</v>
      </c>
    </row>
    <row r="132" spans="1:140" s="84" customFormat="1" ht="30" x14ac:dyDescent="0.25">
      <c r="A132" s="55"/>
      <c r="B132" s="57">
        <v>88</v>
      </c>
      <c r="C132" s="22" t="s">
        <v>274</v>
      </c>
      <c r="D132" s="21">
        <v>11480</v>
      </c>
      <c r="E132" s="7">
        <v>2.4900000000000002</v>
      </c>
      <c r="F132" s="58">
        <v>1</v>
      </c>
      <c r="G132" s="58"/>
      <c r="H132" s="21">
        <v>1.4</v>
      </c>
      <c r="I132" s="21">
        <v>1.68</v>
      </c>
      <c r="J132" s="21">
        <v>2.23</v>
      </c>
      <c r="K132" s="21">
        <v>2.57</v>
      </c>
      <c r="L132" s="8"/>
      <c r="M132" s="8">
        <f t="shared" si="635"/>
        <v>0</v>
      </c>
      <c r="N132" s="8"/>
      <c r="O132" s="8">
        <f>N132*D132*E132*F132*H132*$O$9</f>
        <v>0</v>
      </c>
      <c r="P132" s="9"/>
      <c r="Q132" s="8">
        <f>P132*D132*E132*F132*H132*$Q$9</f>
        <v>0</v>
      </c>
      <c r="R132" s="8"/>
      <c r="S132" s="8">
        <f>SUM(R132*D132*E132*F132*H132*$S$9)</f>
        <v>0</v>
      </c>
      <c r="T132" s="8"/>
      <c r="U132" s="8">
        <f>SUM(T132*D132*E132*F132*H132*$U$9)</f>
        <v>0</v>
      </c>
      <c r="V132" s="8"/>
      <c r="W132" s="8">
        <f t="shared" si="636"/>
        <v>0</v>
      </c>
      <c r="X132" s="8"/>
      <c r="Y132" s="8">
        <f>SUM(X132*D132*E132*F132*H132*$Y$9)</f>
        <v>0</v>
      </c>
      <c r="Z132" s="8"/>
      <c r="AA132" s="8">
        <f>SUM(Z132*D132*E132*F132*H132*$AA$9)</f>
        <v>0</v>
      </c>
      <c r="AB132" s="8"/>
      <c r="AC132" s="8">
        <f>SUM(AB132*D132*E132*F132*I132*$AC$9)</f>
        <v>0</v>
      </c>
      <c r="AD132" s="9"/>
      <c r="AE132" s="8">
        <f>SUM(AD132*D132*E132*F132*I132*$AE$9)</f>
        <v>0</v>
      </c>
      <c r="AF132" s="8">
        <v>10</v>
      </c>
      <c r="AG132" s="8">
        <f>SUM(AF132*D132*E132*F132*H132*$AG$9)</f>
        <v>400192.8</v>
      </c>
      <c r="AH132" s="8"/>
      <c r="AI132" s="8">
        <f>SUM(AH132*D132*E132*F132*H132*$AI$9)</f>
        <v>0</v>
      </c>
      <c r="AJ132" s="8"/>
      <c r="AK132" s="8">
        <f>SUM(AJ132*D132*E132*F132*H132*$AK$9)</f>
        <v>0</v>
      </c>
      <c r="AL132" s="8"/>
      <c r="AM132" s="8">
        <f>SUM(AL132*D132*E132*F132*H132*$AM$9)</f>
        <v>0</v>
      </c>
      <c r="AN132" s="8"/>
      <c r="AO132" s="8">
        <f>SUM(D132*E132*F132*H132*AN132*$AO$9)</f>
        <v>0</v>
      </c>
      <c r="AP132" s="8"/>
      <c r="AQ132" s="8">
        <f>SUM(AP132*D132*E132*F132*H132*$AQ$9)</f>
        <v>0</v>
      </c>
      <c r="AR132" s="8"/>
      <c r="AS132" s="8">
        <f>SUM(AR132*D132*E132*F132*H132*$AS$9)</f>
        <v>0</v>
      </c>
      <c r="AT132" s="8"/>
      <c r="AU132" s="8">
        <f>SUM(AT132*D132*E132*F132*H132*$AU$9)</f>
        <v>0</v>
      </c>
      <c r="AV132" s="8"/>
      <c r="AW132" s="8">
        <f>SUM(AV132*D132*E132*F132*H132*$AW$9)</f>
        <v>0</v>
      </c>
      <c r="AX132" s="9"/>
      <c r="AY132" s="8">
        <f>SUM(AX132*D132*E132*F132*H132*$AY$9)</f>
        <v>0</v>
      </c>
      <c r="AZ132" s="8"/>
      <c r="BA132" s="8">
        <f>SUM(AZ132*D132*E132*F132*H132*$BA$9)</f>
        <v>0</v>
      </c>
      <c r="BB132" s="8"/>
      <c r="BC132" s="8">
        <f>SUM(BB132*D132*E132*F132*H132*$BC$9)</f>
        <v>0</v>
      </c>
      <c r="BD132" s="8"/>
      <c r="BE132" s="8">
        <f>BD132*D132*E132*F132*H132*$BE$9</f>
        <v>0</v>
      </c>
      <c r="BF132" s="8"/>
      <c r="BG132" s="8">
        <f>BF132*D132*E132*F132*H132*$BG$9</f>
        <v>0</v>
      </c>
      <c r="BH132" s="8"/>
      <c r="BI132" s="8">
        <f>BH132*D132*E132*F132*H132*$BI$9</f>
        <v>0</v>
      </c>
      <c r="BJ132" s="8"/>
      <c r="BK132" s="8">
        <f>SUM(BJ132*D132*E132*F132*H132*$BK$9)</f>
        <v>0</v>
      </c>
      <c r="BL132" s="8"/>
      <c r="BM132" s="8">
        <f>SUM(BL132*D132*E132*F132*H132*$BM$9)</f>
        <v>0</v>
      </c>
      <c r="BN132" s="8"/>
      <c r="BO132" s="8">
        <f>SUM(BN132*D132*E132*F132*H132*$BO$9)</f>
        <v>0</v>
      </c>
      <c r="BP132" s="8"/>
      <c r="BQ132" s="8">
        <f>SUM(BP132*D132*E132*F132*H132*$BQ$9)</f>
        <v>0</v>
      </c>
      <c r="BR132" s="8"/>
      <c r="BS132" s="8">
        <f>SUM(BR132*D132*E132*F132*H132*$BS$9)</f>
        <v>0</v>
      </c>
      <c r="BT132" s="8"/>
      <c r="BU132" s="8">
        <f>BT132*D132*E132*F132*H132*$BU$9</f>
        <v>0</v>
      </c>
      <c r="BV132" s="8"/>
      <c r="BW132" s="8">
        <f>SUM(BV132*D132*E132*F132*H132*$BW$9)</f>
        <v>0</v>
      </c>
      <c r="BX132" s="8"/>
      <c r="BY132" s="8">
        <f>SUM(BX132*D132*E132*F132*H132*$BY$9)</f>
        <v>0</v>
      </c>
      <c r="BZ132" s="8"/>
      <c r="CA132" s="8">
        <f>SUM(BZ132*D132*E132*F132*H132*$CA$9)</f>
        <v>0</v>
      </c>
      <c r="CB132" s="8"/>
      <c r="CC132" s="8">
        <f>SUM(CB132*D132*E132*F132*H132*$CC$9)</f>
        <v>0</v>
      </c>
      <c r="CD132" s="8"/>
      <c r="CE132" s="8">
        <f>CD132*D132*E132*F132*H132*$CE$9</f>
        <v>0</v>
      </c>
      <c r="CF132" s="6"/>
      <c r="CG132" s="8">
        <f>SUM(CF132*D132*E132*F132*H132*$CG$9)</f>
        <v>0</v>
      </c>
      <c r="CH132" s="8"/>
      <c r="CI132" s="8">
        <f>SUM(CH132*D132*E132*F132*I132*$CI$9)</f>
        <v>0</v>
      </c>
      <c r="CJ132" s="8"/>
      <c r="CK132" s="8">
        <f>SUM(CJ132*D132*E132*F132*I132*$CK$9)</f>
        <v>0</v>
      </c>
      <c r="CL132" s="8"/>
      <c r="CM132" s="8">
        <f>SUM(CL132*D132*E132*F132*I132*$CM$9)</f>
        <v>0</v>
      </c>
      <c r="CN132" s="8"/>
      <c r="CO132" s="8">
        <f>SUM(CN132*D132*E132*F132*I132*$CO$9)</f>
        <v>0</v>
      </c>
      <c r="CP132" s="9"/>
      <c r="CQ132" s="8">
        <f>SUM(CP132*D132*E132*F132*I132*$CQ$9)</f>
        <v>0</v>
      </c>
      <c r="CR132" s="8"/>
      <c r="CS132" s="8">
        <f>SUM(CR132*D132*E132*F132*I132*$CS$9)</f>
        <v>0</v>
      </c>
      <c r="CT132" s="8"/>
      <c r="CU132" s="8">
        <f>SUM(CT132*D132*E132*F132*I132*$CU$9)</f>
        <v>0</v>
      </c>
      <c r="CV132" s="8"/>
      <c r="CW132" s="8">
        <f>SUM(CV132*D132*E132*F132*I132*$CW$9)</f>
        <v>0</v>
      </c>
      <c r="CX132" s="8"/>
      <c r="CY132" s="8">
        <f>SUM(CX132*D132*E132*F132*I132*$CY$9)</f>
        <v>0</v>
      </c>
      <c r="CZ132" s="8"/>
      <c r="DA132" s="8">
        <f>SUM(CZ132*D132*E132*F132*I132*$DA$9)</f>
        <v>0</v>
      </c>
      <c r="DB132" s="8"/>
      <c r="DC132" s="8">
        <f>SUM(DB132*D132*E132*F132*I132*$DC$9)</f>
        <v>0</v>
      </c>
      <c r="DD132" s="8"/>
      <c r="DE132" s="8">
        <f>SUM(DD132*D132*E132*F132*I132*$DE$9)</f>
        <v>0</v>
      </c>
      <c r="DF132" s="8"/>
      <c r="DG132" s="8">
        <f>SUM(DF132*D132*E132*F132*I132*$DG$9)</f>
        <v>0</v>
      </c>
      <c r="DH132" s="8"/>
      <c r="DI132" s="8">
        <f>SUM(DH132*D132*E132*F132*I132*$DI$9)</f>
        <v>0</v>
      </c>
      <c r="DJ132" s="8"/>
      <c r="DK132" s="8">
        <f>SUM(DJ132*D132*E132*F132*I132*$DK$9)</f>
        <v>0</v>
      </c>
      <c r="DL132" s="8"/>
      <c r="DM132" s="8">
        <f>DL132*D132*E132*F132*I132*$DM$9</f>
        <v>0</v>
      </c>
      <c r="DN132" s="9"/>
      <c r="DO132" s="8">
        <f>SUM(DN132*D132*E132*F132*I132*$DO$9)</f>
        <v>0</v>
      </c>
      <c r="DP132" s="8"/>
      <c r="DQ132" s="8">
        <f>SUM(DP132*D132*E132*F132*I132*$DQ$9)</f>
        <v>0</v>
      </c>
      <c r="DR132" s="8"/>
      <c r="DS132" s="8">
        <f>SUM(DR132*D132*E132*F132*J132*$DS$9)</f>
        <v>0</v>
      </c>
      <c r="DT132" s="10"/>
      <c r="DU132" s="8">
        <f>SUM(DT132*D132*E132*F132*K132*$DU$9)</f>
        <v>0</v>
      </c>
      <c r="DV132" s="8"/>
      <c r="DW132" s="8">
        <f>SUM(DV132*D132*E132*F132*H132*$DW$9)</f>
        <v>0</v>
      </c>
      <c r="DX132" s="8"/>
      <c r="DY132" s="8">
        <f>SUM(DX132*D132*E132*F132*H132*$DY$9)</f>
        <v>0</v>
      </c>
      <c r="DZ132" s="8"/>
      <c r="EA132" s="8">
        <f>SUM(DZ132*D132*E132*F132*H132*$EA$9)</f>
        <v>0</v>
      </c>
      <c r="EB132" s="8"/>
      <c r="EC132" s="8">
        <f>SUM(EB132*D132*E132*F132*H132*$EC$9)</f>
        <v>0</v>
      </c>
      <c r="ED132" s="8"/>
      <c r="EE132" s="8">
        <f t="shared" si="762"/>
        <v>0</v>
      </c>
      <c r="EF132" s="9"/>
      <c r="EG132" s="8">
        <f t="shared" si="571"/>
        <v>0</v>
      </c>
      <c r="EH132" s="11">
        <f t="shared" si="572"/>
        <v>10</v>
      </c>
      <c r="EI132" s="11">
        <f t="shared" si="572"/>
        <v>400192.8</v>
      </c>
      <c r="EJ132" s="84">
        <f t="shared" si="637"/>
        <v>10</v>
      </c>
    </row>
    <row r="133" spans="1:140" s="84" customFormat="1" ht="45" x14ac:dyDescent="0.25">
      <c r="A133" s="55"/>
      <c r="B133" s="57">
        <v>89</v>
      </c>
      <c r="C133" s="22" t="s">
        <v>275</v>
      </c>
      <c r="D133" s="21">
        <v>11480</v>
      </c>
      <c r="E133" s="7">
        <v>1.05</v>
      </c>
      <c r="F133" s="58">
        <v>1</v>
      </c>
      <c r="G133" s="58"/>
      <c r="H133" s="21">
        <v>1.4</v>
      </c>
      <c r="I133" s="21">
        <v>1.68</v>
      </c>
      <c r="J133" s="21">
        <v>2.23</v>
      </c>
      <c r="K133" s="21">
        <v>2.57</v>
      </c>
      <c r="L133" s="8">
        <v>32</v>
      </c>
      <c r="M133" s="8">
        <f t="shared" si="635"/>
        <v>540019.19999999995</v>
      </c>
      <c r="N133" s="8"/>
      <c r="O133" s="8">
        <f>N133*D133*E133*F133*H133*$O$9</f>
        <v>0</v>
      </c>
      <c r="P133" s="9">
        <v>7</v>
      </c>
      <c r="Q133" s="8">
        <f>P133*D133*E133*F133*H133*$Q$9</f>
        <v>118129.2</v>
      </c>
      <c r="R133" s="8"/>
      <c r="S133" s="8">
        <f>SUM(R133*D133*E133*F133*H133*$S$9)</f>
        <v>0</v>
      </c>
      <c r="T133" s="8"/>
      <c r="U133" s="8">
        <f>SUM(T133*D133*E133*F133*H133*$U$9)</f>
        <v>0</v>
      </c>
      <c r="V133" s="8"/>
      <c r="W133" s="8">
        <f t="shared" si="636"/>
        <v>0</v>
      </c>
      <c r="X133" s="8">
        <v>75</v>
      </c>
      <c r="Y133" s="8">
        <f>SUM(X133*D133*E133*F133*H133*$Y$9)</f>
        <v>1265670</v>
      </c>
      <c r="Z133" s="8">
        <v>100</v>
      </c>
      <c r="AA133" s="8">
        <f>SUM(Z133*D133*E133*F133*H133*$AA$9)</f>
        <v>1687560</v>
      </c>
      <c r="AB133" s="8"/>
      <c r="AC133" s="8">
        <f>SUM(AB133*D133*E133*F133*I133*$AC$9)</f>
        <v>0</v>
      </c>
      <c r="AD133" s="9">
        <v>4</v>
      </c>
      <c r="AE133" s="8">
        <f>SUM(AD133*D133*E133*F133*I133*$AE$9)</f>
        <v>81002.87999999999</v>
      </c>
      <c r="AF133" s="8">
        <v>12</v>
      </c>
      <c r="AG133" s="8">
        <f>SUM(AF133*D133*E133*F133*H133*$AG$9)</f>
        <v>202507.19999999998</v>
      </c>
      <c r="AH133" s="8">
        <v>7</v>
      </c>
      <c r="AI133" s="8">
        <f>SUM(AH133*D133*E133*F133*H133*$AI$9)</f>
        <v>118129.2</v>
      </c>
      <c r="AJ133" s="8"/>
      <c r="AK133" s="8">
        <f>SUM(AJ133*D133*E133*F133*H133*$AK$9)</f>
        <v>0</v>
      </c>
      <c r="AL133" s="8"/>
      <c r="AM133" s="8">
        <f>SUM(AL133*D133*E133*F133*H133*$AM$9)</f>
        <v>0</v>
      </c>
      <c r="AN133" s="8"/>
      <c r="AO133" s="8">
        <f>SUM(D133*E133*F133*H133*AN133*$AO$9)</f>
        <v>0</v>
      </c>
      <c r="AP133" s="8"/>
      <c r="AQ133" s="8">
        <f>SUM(AP133*D133*E133*F133*H133*$AQ$9)</f>
        <v>0</v>
      </c>
      <c r="AR133" s="8"/>
      <c r="AS133" s="8">
        <f>SUM(AR133*D133*E133*F133*H133*$AS$9)</f>
        <v>0</v>
      </c>
      <c r="AT133" s="8">
        <v>80</v>
      </c>
      <c r="AU133" s="8">
        <f>SUM(AT133*D133*E133*F133*H133*$AU$9)</f>
        <v>1350048</v>
      </c>
      <c r="AV133" s="8">
        <v>47</v>
      </c>
      <c r="AW133" s="8">
        <f>SUM(AV133*D133*E133*F133*H133*$AW$9)</f>
        <v>793153.2</v>
      </c>
      <c r="AX133" s="9">
        <v>293</v>
      </c>
      <c r="AY133" s="8">
        <f>SUM(AX133*D133*E133*F133*H133*$AY$9)</f>
        <v>4944550.8</v>
      </c>
      <c r="AZ133" s="8">
        <v>45</v>
      </c>
      <c r="BA133" s="8">
        <f>SUM(AZ133*D133*E133*F133*H133*$BA$9)</f>
        <v>759402</v>
      </c>
      <c r="BB133" s="8">
        <v>61</v>
      </c>
      <c r="BC133" s="8">
        <f>SUM(BB133*D133*E133*F133*H133*$BC$9)</f>
        <v>1029411.6</v>
      </c>
      <c r="BD133" s="8">
        <v>120</v>
      </c>
      <c r="BE133" s="8">
        <f>BD133*D133*E133*F133*H133*$BE$9</f>
        <v>2025071.9999999998</v>
      </c>
      <c r="BF133" s="8">
        <v>1</v>
      </c>
      <c r="BG133" s="8">
        <f>BF133*D133*E133*F133*H133*$BG$9</f>
        <v>16875.599999999999</v>
      </c>
      <c r="BH133" s="8">
        <v>95</v>
      </c>
      <c r="BI133" s="8">
        <f>BH133*D133*E133*F133*H133*$BI$9</f>
        <v>1603182</v>
      </c>
      <c r="BJ133" s="8">
        <v>9</v>
      </c>
      <c r="BK133" s="8">
        <f>SUM(BJ133*D133*E133*F133*H133*$BK$9)</f>
        <v>151880.4</v>
      </c>
      <c r="BL133" s="8"/>
      <c r="BM133" s="8">
        <f>SUM(BL133*D133*E133*F133*H133*$BM$9)</f>
        <v>0</v>
      </c>
      <c r="BN133" s="8"/>
      <c r="BO133" s="8">
        <f>SUM(BN133*D133*E133*F133*H133*$BO$9)</f>
        <v>0</v>
      </c>
      <c r="BP133" s="8"/>
      <c r="BQ133" s="8">
        <f>SUM(BP133*D133*E133*F133*H133*$BQ$9)</f>
        <v>0</v>
      </c>
      <c r="BR133" s="8"/>
      <c r="BS133" s="8">
        <f>SUM(BR133*D133*E133*F133*H133*$BS$9)</f>
        <v>0</v>
      </c>
      <c r="BT133" s="8">
        <v>1</v>
      </c>
      <c r="BU133" s="8">
        <f>BT133*D133*E133*F133*H133*$BU$9</f>
        <v>16875.599999999999</v>
      </c>
      <c r="BV133" s="8">
        <v>26</v>
      </c>
      <c r="BW133" s="8">
        <f>SUM(BV133*D133*E133*F133*H133*$BW$9)</f>
        <v>438765.6</v>
      </c>
      <c r="BX133" s="8">
        <v>90</v>
      </c>
      <c r="BY133" s="8">
        <f>SUM(BX133*D133*E133*F133*H133*$BY$9)</f>
        <v>1518804</v>
      </c>
      <c r="BZ133" s="8">
        <v>15</v>
      </c>
      <c r="CA133" s="8">
        <f>SUM(BZ133*D133*E133*F133*H133*$CA$9)</f>
        <v>253133.99999999997</v>
      </c>
      <c r="CB133" s="8">
        <v>72</v>
      </c>
      <c r="CC133" s="8">
        <f>SUM(CB133*D133*E133*F133*H133*$CC$9)</f>
        <v>1215043.2</v>
      </c>
      <c r="CD133" s="8">
        <v>33</v>
      </c>
      <c r="CE133" s="8">
        <f>CD133*D133*E133*F133*H133*$CE$9</f>
        <v>556894.79999999993</v>
      </c>
      <c r="CF133" s="8">
        <v>40</v>
      </c>
      <c r="CG133" s="8">
        <f>SUM(CF133*D133*E133*F133*H133*$CG$9)</f>
        <v>675024</v>
      </c>
      <c r="CH133" s="8">
        <v>19</v>
      </c>
      <c r="CI133" s="8">
        <f>SUM(CH133*D133*E133*F133*I133*$CI$9)</f>
        <v>384763.68</v>
      </c>
      <c r="CJ133" s="8">
        <v>22</v>
      </c>
      <c r="CK133" s="8">
        <f>SUM(CJ133*D133*E133*F133*I133*$CK$9)</f>
        <v>445515.83999999997</v>
      </c>
      <c r="CL133" s="8">
        <v>8</v>
      </c>
      <c r="CM133" s="8">
        <f>SUM(CL133*D133*E133*F133*I133*$CM$9)</f>
        <v>162005.75999999998</v>
      </c>
      <c r="CN133" s="8">
        <v>10</v>
      </c>
      <c r="CO133" s="8">
        <f>SUM(CN133*D133*E133*F133*I133*$CO$9)</f>
        <v>202507.19999999998</v>
      </c>
      <c r="CP133" s="9">
        <v>5</v>
      </c>
      <c r="CQ133" s="8">
        <f>SUM(CP133*D133*E133*F133*I133*$CQ$9)</f>
        <v>101253.59999999999</v>
      </c>
      <c r="CR133" s="8"/>
      <c r="CS133" s="8">
        <f>SUM(CR133*D133*E133*F133*I133*$CS$9)</f>
        <v>0</v>
      </c>
      <c r="CT133" s="8"/>
      <c r="CU133" s="8">
        <f>SUM(CT133*D133*E133*F133*I133*$CU$9)</f>
        <v>0</v>
      </c>
      <c r="CV133" s="8">
        <v>20</v>
      </c>
      <c r="CW133" s="8">
        <f>SUM(CV133*D133*E133*F133*I133*$CW$9)</f>
        <v>405014.39999999997</v>
      </c>
      <c r="CX133" s="8">
        <v>95</v>
      </c>
      <c r="CY133" s="8">
        <f>SUM(CX133*D133*E133*F133*I133*$CY$9)</f>
        <v>1923818.4</v>
      </c>
      <c r="CZ133" s="8">
        <v>15</v>
      </c>
      <c r="DA133" s="8">
        <f>SUM(CZ133*D133*E133*F133*I133*$DA$9)</f>
        <v>303760.8</v>
      </c>
      <c r="DB133" s="8">
        <v>33</v>
      </c>
      <c r="DC133" s="8">
        <f>SUM(DB133*D133*E133*F133*I133*$DC$9)</f>
        <v>668273.76</v>
      </c>
      <c r="DD133" s="8">
        <v>48</v>
      </c>
      <c r="DE133" s="8">
        <f>SUM(DD133*D133*E133*F133*I133*$DE$9)</f>
        <v>972034.55999999994</v>
      </c>
      <c r="DF133" s="8">
        <v>15</v>
      </c>
      <c r="DG133" s="8">
        <f>SUM(DF133*D133*E133*F133*I133*$DG$9)</f>
        <v>303760.8</v>
      </c>
      <c r="DH133" s="8">
        <v>77</v>
      </c>
      <c r="DI133" s="8">
        <f>SUM(DH133*D133*E133*F133*I133*$DI$9)</f>
        <v>1559305.44</v>
      </c>
      <c r="DJ133" s="8">
        <v>10</v>
      </c>
      <c r="DK133" s="8">
        <f>SUM(DJ133*D133*E133*F133*I133*$DK$9)</f>
        <v>202507.19999999998</v>
      </c>
      <c r="DL133" s="8">
        <v>1</v>
      </c>
      <c r="DM133" s="8">
        <f>DL133*D133*E133*F133*I133*$DM$9</f>
        <v>20250.719999999998</v>
      </c>
      <c r="DN133" s="9">
        <v>20</v>
      </c>
      <c r="DO133" s="8">
        <f>SUM(DN133*D133*E133*F133*I133*$DO$9)</f>
        <v>405014.39999999997</v>
      </c>
      <c r="DP133" s="8"/>
      <c r="DQ133" s="8">
        <f>SUM(DP133*D133*E133*F133*I133*$DQ$9)</f>
        <v>0</v>
      </c>
      <c r="DR133" s="8"/>
      <c r="DS133" s="8">
        <f>SUM(DR133*D133*E133*F133*J133*$DS$9)</f>
        <v>0</v>
      </c>
      <c r="DT133" s="10">
        <v>12</v>
      </c>
      <c r="DU133" s="8">
        <f>SUM(DT133*D133*E133*F133*K133*$DU$9)</f>
        <v>371745.36</v>
      </c>
      <c r="DV133" s="8"/>
      <c r="DW133" s="8">
        <f>SUM(DV133*D133*E133*F133*H133*$DW$9)</f>
        <v>0</v>
      </c>
      <c r="DX133" s="8"/>
      <c r="DY133" s="8">
        <f>SUM(DX133*D133*E133*F133*H133*$DY$9)</f>
        <v>0</v>
      </c>
      <c r="DZ133" s="8"/>
      <c r="EA133" s="8">
        <f>SUM(DZ133*D133*E133*F133*H133*$EA$9)</f>
        <v>0</v>
      </c>
      <c r="EB133" s="8"/>
      <c r="EC133" s="8">
        <f>SUM(EB133*D133*E133*F133*H133*$EC$9)</f>
        <v>0</v>
      </c>
      <c r="ED133" s="8"/>
      <c r="EE133" s="8">
        <f t="shared" si="762"/>
        <v>0</v>
      </c>
      <c r="EF133" s="9"/>
      <c r="EG133" s="8">
        <f t="shared" si="571"/>
        <v>0</v>
      </c>
      <c r="EH133" s="11">
        <f t="shared" si="572"/>
        <v>1675</v>
      </c>
      <c r="EI133" s="11">
        <f t="shared" si="572"/>
        <v>29792666.400000002</v>
      </c>
      <c r="EJ133" s="84">
        <f t="shared" si="637"/>
        <v>1675</v>
      </c>
    </row>
    <row r="134" spans="1:140" s="86" customFormat="1" x14ac:dyDescent="0.25">
      <c r="A134" s="77">
        <v>30</v>
      </c>
      <c r="B134" s="78"/>
      <c r="C134" s="52" t="s">
        <v>276</v>
      </c>
      <c r="D134" s="54">
        <v>11480</v>
      </c>
      <c r="E134" s="48">
        <v>0.98</v>
      </c>
      <c r="F134" s="43">
        <v>1</v>
      </c>
      <c r="G134" s="43"/>
      <c r="H134" s="53"/>
      <c r="I134" s="53"/>
      <c r="J134" s="53"/>
      <c r="K134" s="53">
        <v>2.57</v>
      </c>
      <c r="L134" s="46">
        <f>SUM(L135:L140)</f>
        <v>0</v>
      </c>
      <c r="M134" s="46">
        <f t="shared" ref="M134:DK134" si="1067">SUM(M135:M140)</f>
        <v>0</v>
      </c>
      <c r="N134" s="46">
        <f t="shared" si="1067"/>
        <v>0</v>
      </c>
      <c r="O134" s="46">
        <f t="shared" si="1067"/>
        <v>0</v>
      </c>
      <c r="P134" s="47">
        <f t="shared" si="1067"/>
        <v>0</v>
      </c>
      <c r="Q134" s="46">
        <f t="shared" si="1067"/>
        <v>0</v>
      </c>
      <c r="R134" s="46">
        <f t="shared" si="1067"/>
        <v>0</v>
      </c>
      <c r="S134" s="46">
        <f t="shared" si="1067"/>
        <v>0</v>
      </c>
      <c r="T134" s="46">
        <f t="shared" si="1067"/>
        <v>0</v>
      </c>
      <c r="U134" s="46">
        <f t="shared" si="1067"/>
        <v>0</v>
      </c>
      <c r="V134" s="46">
        <f t="shared" si="1067"/>
        <v>0</v>
      </c>
      <c r="W134" s="46">
        <f t="shared" si="1067"/>
        <v>0</v>
      </c>
      <c r="X134" s="46">
        <f t="shared" si="1067"/>
        <v>0</v>
      </c>
      <c r="Y134" s="46">
        <f t="shared" si="1067"/>
        <v>0</v>
      </c>
      <c r="Z134" s="46">
        <f t="shared" si="1067"/>
        <v>0</v>
      </c>
      <c r="AA134" s="46">
        <f t="shared" si="1067"/>
        <v>0</v>
      </c>
      <c r="AB134" s="46">
        <f t="shared" si="1067"/>
        <v>0</v>
      </c>
      <c r="AC134" s="46">
        <f t="shared" si="1067"/>
        <v>0</v>
      </c>
      <c r="AD134" s="47">
        <f t="shared" si="1067"/>
        <v>0</v>
      </c>
      <c r="AE134" s="46">
        <f t="shared" si="1067"/>
        <v>0</v>
      </c>
      <c r="AF134" s="46">
        <f t="shared" si="1067"/>
        <v>65</v>
      </c>
      <c r="AG134" s="46">
        <f t="shared" si="1067"/>
        <v>2208292.7999999998</v>
      </c>
      <c r="AH134" s="46">
        <f t="shared" si="1067"/>
        <v>0</v>
      </c>
      <c r="AI134" s="46">
        <f t="shared" si="1067"/>
        <v>0</v>
      </c>
      <c r="AJ134" s="46">
        <f>SUM(AJ135:AJ140)</f>
        <v>0</v>
      </c>
      <c r="AK134" s="46">
        <f>SUM(AK135:AK140)</f>
        <v>0</v>
      </c>
      <c r="AL134" s="46">
        <f>SUM(AL135:AL140)</f>
        <v>0</v>
      </c>
      <c r="AM134" s="46">
        <f>SUM(AM135:AM140)</f>
        <v>0</v>
      </c>
      <c r="AN134" s="46">
        <f t="shared" si="1067"/>
        <v>0</v>
      </c>
      <c r="AO134" s="46">
        <f t="shared" si="1067"/>
        <v>0</v>
      </c>
      <c r="AP134" s="46">
        <f t="shared" si="1067"/>
        <v>0</v>
      </c>
      <c r="AQ134" s="46">
        <f t="shared" si="1067"/>
        <v>0</v>
      </c>
      <c r="AR134" s="46">
        <f t="shared" si="1067"/>
        <v>0</v>
      </c>
      <c r="AS134" s="46">
        <f t="shared" si="1067"/>
        <v>0</v>
      </c>
      <c r="AT134" s="46">
        <f t="shared" si="1067"/>
        <v>60</v>
      </c>
      <c r="AU134" s="46">
        <f>SUM(AU135:AU140)</f>
        <v>2189006.4</v>
      </c>
      <c r="AV134" s="46">
        <f t="shared" ref="AV134:CH134" si="1068">SUM(AV135:AV140)</f>
        <v>0</v>
      </c>
      <c r="AW134" s="46">
        <f t="shared" si="1068"/>
        <v>0</v>
      </c>
      <c r="AX134" s="46">
        <f t="shared" si="1068"/>
        <v>0</v>
      </c>
      <c r="AY134" s="46">
        <f t="shared" si="1068"/>
        <v>0</v>
      </c>
      <c r="AZ134" s="46">
        <f t="shared" si="1068"/>
        <v>0</v>
      </c>
      <c r="BA134" s="46">
        <f t="shared" si="1068"/>
        <v>0</v>
      </c>
      <c r="BB134" s="46">
        <f t="shared" si="1068"/>
        <v>0</v>
      </c>
      <c r="BC134" s="46">
        <f t="shared" si="1068"/>
        <v>0</v>
      </c>
      <c r="BD134" s="46">
        <f t="shared" si="1068"/>
        <v>0</v>
      </c>
      <c r="BE134" s="46">
        <f t="shared" si="1068"/>
        <v>0</v>
      </c>
      <c r="BF134" s="46">
        <f t="shared" si="1068"/>
        <v>0</v>
      </c>
      <c r="BG134" s="46">
        <f t="shared" si="1068"/>
        <v>0</v>
      </c>
      <c r="BH134" s="46">
        <f t="shared" si="1068"/>
        <v>0</v>
      </c>
      <c r="BI134" s="46">
        <f t="shared" si="1068"/>
        <v>0</v>
      </c>
      <c r="BJ134" s="46">
        <f t="shared" si="1068"/>
        <v>0</v>
      </c>
      <c r="BK134" s="46">
        <f t="shared" si="1068"/>
        <v>0</v>
      </c>
      <c r="BL134" s="46">
        <f t="shared" si="1068"/>
        <v>4</v>
      </c>
      <c r="BM134" s="46">
        <f t="shared" si="1068"/>
        <v>51430.399999999994</v>
      </c>
      <c r="BN134" s="46">
        <f t="shared" si="1068"/>
        <v>0</v>
      </c>
      <c r="BO134" s="46">
        <f t="shared" si="1068"/>
        <v>0</v>
      </c>
      <c r="BP134" s="46">
        <f t="shared" si="1068"/>
        <v>0</v>
      </c>
      <c r="BQ134" s="46">
        <f t="shared" si="1068"/>
        <v>0</v>
      </c>
      <c r="BR134" s="46">
        <f t="shared" si="1068"/>
        <v>0</v>
      </c>
      <c r="BS134" s="46">
        <f t="shared" si="1068"/>
        <v>0</v>
      </c>
      <c r="BT134" s="46">
        <f t="shared" si="1068"/>
        <v>0</v>
      </c>
      <c r="BU134" s="46">
        <f t="shared" si="1068"/>
        <v>0</v>
      </c>
      <c r="BV134" s="46">
        <f t="shared" si="1068"/>
        <v>0</v>
      </c>
      <c r="BW134" s="46">
        <f t="shared" si="1068"/>
        <v>0</v>
      </c>
      <c r="BX134" s="46">
        <f t="shared" si="1068"/>
        <v>0</v>
      </c>
      <c r="BY134" s="46">
        <f t="shared" si="1068"/>
        <v>0</v>
      </c>
      <c r="BZ134" s="46">
        <f t="shared" si="1068"/>
        <v>0</v>
      </c>
      <c r="CA134" s="46">
        <f t="shared" si="1068"/>
        <v>0</v>
      </c>
      <c r="CB134" s="46">
        <f t="shared" si="1068"/>
        <v>0</v>
      </c>
      <c r="CC134" s="46">
        <f t="shared" si="1068"/>
        <v>0</v>
      </c>
      <c r="CD134" s="46">
        <f t="shared" si="1068"/>
        <v>0</v>
      </c>
      <c r="CE134" s="46">
        <f t="shared" si="1068"/>
        <v>0</v>
      </c>
      <c r="CF134" s="46">
        <f t="shared" si="1068"/>
        <v>0</v>
      </c>
      <c r="CG134" s="46">
        <f t="shared" si="1068"/>
        <v>0</v>
      </c>
      <c r="CH134" s="46">
        <f t="shared" si="1068"/>
        <v>0</v>
      </c>
      <c r="CI134" s="46">
        <f t="shared" si="1067"/>
        <v>0</v>
      </c>
      <c r="CJ134" s="46">
        <f>SUM(CJ135:CJ140)</f>
        <v>0</v>
      </c>
      <c r="CK134" s="46">
        <f>SUM(CK135:CK140)</f>
        <v>0</v>
      </c>
      <c r="CL134" s="46">
        <f>SUM(CL135:CL140)</f>
        <v>0</v>
      </c>
      <c r="CM134" s="46">
        <f>SUM(CM135:CM140)</f>
        <v>0</v>
      </c>
      <c r="CN134" s="46">
        <f t="shared" si="1067"/>
        <v>0</v>
      </c>
      <c r="CO134" s="46">
        <f t="shared" si="1067"/>
        <v>0</v>
      </c>
      <c r="CP134" s="47">
        <f>SUM(CP135:CP140)</f>
        <v>10</v>
      </c>
      <c r="CQ134" s="46">
        <f>SUM(CQ135:CQ140)</f>
        <v>154291.19999999998</v>
      </c>
      <c r="CR134" s="46">
        <f t="shared" si="1067"/>
        <v>0</v>
      </c>
      <c r="CS134" s="46">
        <f t="shared" si="1067"/>
        <v>0</v>
      </c>
      <c r="CT134" s="46">
        <f>SUM(CT135:CT140)</f>
        <v>0</v>
      </c>
      <c r="CU134" s="46">
        <f>SUM(CU135:CU140)</f>
        <v>0</v>
      </c>
      <c r="CV134" s="46">
        <f>SUM(CV135:CV140)</f>
        <v>0</v>
      </c>
      <c r="CW134" s="46">
        <f>SUM(CW135:CW140)</f>
        <v>0</v>
      </c>
      <c r="CX134" s="46">
        <f t="shared" si="1067"/>
        <v>5</v>
      </c>
      <c r="CY134" s="46">
        <f t="shared" si="1067"/>
        <v>77145.599999999991</v>
      </c>
      <c r="CZ134" s="46">
        <f t="shared" si="1067"/>
        <v>0</v>
      </c>
      <c r="DA134" s="46">
        <f t="shared" si="1067"/>
        <v>0</v>
      </c>
      <c r="DB134" s="46">
        <f t="shared" si="1067"/>
        <v>3</v>
      </c>
      <c r="DC134" s="46">
        <f t="shared" si="1067"/>
        <v>46287.360000000001</v>
      </c>
      <c r="DD134" s="46">
        <f t="shared" si="1067"/>
        <v>0</v>
      </c>
      <c r="DE134" s="46">
        <f t="shared" si="1067"/>
        <v>0</v>
      </c>
      <c r="DF134" s="46">
        <f t="shared" si="1067"/>
        <v>1</v>
      </c>
      <c r="DG134" s="46">
        <f t="shared" si="1067"/>
        <v>15429.119999999999</v>
      </c>
      <c r="DH134" s="46">
        <f t="shared" si="1067"/>
        <v>1</v>
      </c>
      <c r="DI134" s="46">
        <f t="shared" si="1067"/>
        <v>15429.119999999999</v>
      </c>
      <c r="DJ134" s="46">
        <f t="shared" si="1067"/>
        <v>0</v>
      </c>
      <c r="DK134" s="46">
        <f t="shared" si="1067"/>
        <v>0</v>
      </c>
      <c r="DL134" s="46">
        <f t="shared" ref="DL134:EI134" si="1069">SUM(DL135:DL140)</f>
        <v>0</v>
      </c>
      <c r="DM134" s="46">
        <f t="shared" si="1069"/>
        <v>0</v>
      </c>
      <c r="DN134" s="47">
        <f t="shared" si="1069"/>
        <v>5</v>
      </c>
      <c r="DO134" s="46">
        <f t="shared" si="1069"/>
        <v>77145.599999999991</v>
      </c>
      <c r="DP134" s="46">
        <f t="shared" si="1069"/>
        <v>0</v>
      </c>
      <c r="DQ134" s="46">
        <f t="shared" si="1069"/>
        <v>0</v>
      </c>
      <c r="DR134" s="46">
        <f t="shared" si="1069"/>
        <v>0</v>
      </c>
      <c r="DS134" s="46">
        <f t="shared" si="1069"/>
        <v>0</v>
      </c>
      <c r="DT134" s="46">
        <f t="shared" si="1069"/>
        <v>0</v>
      </c>
      <c r="DU134" s="46">
        <f t="shared" si="1069"/>
        <v>0</v>
      </c>
      <c r="DV134" s="46">
        <f t="shared" si="1069"/>
        <v>0</v>
      </c>
      <c r="DW134" s="46">
        <f t="shared" si="1069"/>
        <v>0</v>
      </c>
      <c r="DX134" s="46">
        <f t="shared" si="1069"/>
        <v>0</v>
      </c>
      <c r="DY134" s="46">
        <f t="shared" si="1069"/>
        <v>0</v>
      </c>
      <c r="DZ134" s="46">
        <f t="shared" si="1069"/>
        <v>0</v>
      </c>
      <c r="EA134" s="46">
        <f t="shared" si="1069"/>
        <v>0</v>
      </c>
      <c r="EB134" s="46">
        <f t="shared" si="1069"/>
        <v>0</v>
      </c>
      <c r="EC134" s="46">
        <f t="shared" si="1069"/>
        <v>0</v>
      </c>
      <c r="ED134" s="46">
        <f t="shared" si="1069"/>
        <v>0</v>
      </c>
      <c r="EE134" s="46">
        <f t="shared" si="1069"/>
        <v>0</v>
      </c>
      <c r="EF134" s="46">
        <f t="shared" si="1069"/>
        <v>0</v>
      </c>
      <c r="EG134" s="46">
        <f t="shared" si="1069"/>
        <v>0</v>
      </c>
      <c r="EH134" s="46">
        <f t="shared" si="1069"/>
        <v>154</v>
      </c>
      <c r="EI134" s="46">
        <f t="shared" si="1069"/>
        <v>4834457.5999999996</v>
      </c>
      <c r="EJ134" s="84"/>
    </row>
    <row r="135" spans="1:140" s="84" customFormat="1" ht="45" x14ac:dyDescent="0.25">
      <c r="A135" s="55"/>
      <c r="B135" s="57">
        <v>90</v>
      </c>
      <c r="C135" s="22" t="s">
        <v>277</v>
      </c>
      <c r="D135" s="21">
        <v>11480</v>
      </c>
      <c r="E135" s="7">
        <v>0.8</v>
      </c>
      <c r="F135" s="58">
        <v>1</v>
      </c>
      <c r="G135" s="58"/>
      <c r="H135" s="21">
        <v>1.4</v>
      </c>
      <c r="I135" s="21">
        <v>1.68</v>
      </c>
      <c r="J135" s="21">
        <v>2.23</v>
      </c>
      <c r="K135" s="21">
        <v>2.57</v>
      </c>
      <c r="L135" s="8"/>
      <c r="M135" s="8">
        <f t="shared" si="635"/>
        <v>0</v>
      </c>
      <c r="N135" s="8"/>
      <c r="O135" s="8">
        <f t="shared" ref="O135:O140" si="1070">N135*D135*E135*F135*H135*$O$9</f>
        <v>0</v>
      </c>
      <c r="P135" s="9"/>
      <c r="Q135" s="8">
        <f t="shared" ref="Q135:Q140" si="1071">P135*D135*E135*F135*H135*$Q$9</f>
        <v>0</v>
      </c>
      <c r="R135" s="8"/>
      <c r="S135" s="8">
        <f t="shared" ref="S135:S140" si="1072">SUM(R135*D135*E135*F135*H135*$S$9)</f>
        <v>0</v>
      </c>
      <c r="T135" s="8"/>
      <c r="U135" s="8">
        <f t="shared" ref="U135:U140" si="1073">SUM(T135*D135*E135*F135*H135*$U$9)</f>
        <v>0</v>
      </c>
      <c r="V135" s="8"/>
      <c r="W135" s="8">
        <f t="shared" si="636"/>
        <v>0</v>
      </c>
      <c r="X135" s="8"/>
      <c r="Y135" s="8">
        <f t="shared" ref="Y135:Y140" si="1074">SUM(X135*D135*E135*F135*H135*$Y$9)</f>
        <v>0</v>
      </c>
      <c r="Z135" s="8"/>
      <c r="AA135" s="8">
        <f t="shared" ref="AA135:AA140" si="1075">SUM(Z135*D135*E135*F135*H135*$AA$9)</f>
        <v>0</v>
      </c>
      <c r="AB135" s="8"/>
      <c r="AC135" s="8">
        <f t="shared" ref="AC135:AC140" si="1076">SUM(AB135*D135*E135*F135*I135*$AC$9)</f>
        <v>0</v>
      </c>
      <c r="AD135" s="9"/>
      <c r="AE135" s="8">
        <f t="shared" ref="AE135:AE140" si="1077">SUM(AD135*D135*E135*F135*I135*$AE$9)</f>
        <v>0</v>
      </c>
      <c r="AF135" s="8"/>
      <c r="AG135" s="8">
        <f t="shared" ref="AG135:AG140" si="1078">SUM(AF135*D135*E135*F135*H135*$AG$9)</f>
        <v>0</v>
      </c>
      <c r="AH135" s="8"/>
      <c r="AI135" s="8">
        <f t="shared" ref="AI135:AI140" si="1079">SUM(AH135*D135*E135*F135*H135*$AI$9)</f>
        <v>0</v>
      </c>
      <c r="AJ135" s="8"/>
      <c r="AK135" s="8">
        <f t="shared" ref="AK135:AK140" si="1080">SUM(AJ135*D135*E135*F135*H135*$AK$9)</f>
        <v>0</v>
      </c>
      <c r="AL135" s="8"/>
      <c r="AM135" s="8">
        <f t="shared" ref="AM135:AM140" si="1081">SUM(AL135*D135*E135*F135*H135*$AM$9)</f>
        <v>0</v>
      </c>
      <c r="AN135" s="8"/>
      <c r="AO135" s="8">
        <f t="shared" ref="AO135:AO140" si="1082">SUM(D135*E135*F135*H135*AN135*$AO$9)</f>
        <v>0</v>
      </c>
      <c r="AP135" s="8"/>
      <c r="AQ135" s="8">
        <f t="shared" ref="AQ135:AQ140" si="1083">SUM(AP135*D135*E135*F135*H135*$AQ$9)</f>
        <v>0</v>
      </c>
      <c r="AR135" s="8"/>
      <c r="AS135" s="8">
        <f t="shared" ref="AS135:AS140" si="1084">SUM(AR135*D135*E135*F135*H135*$AS$9)</f>
        <v>0</v>
      </c>
      <c r="AT135" s="8"/>
      <c r="AU135" s="8">
        <f t="shared" ref="AU135:AU140" si="1085">SUM(AT135*D135*E135*F135*H135*$AU$9)</f>
        <v>0</v>
      </c>
      <c r="AV135" s="8"/>
      <c r="AW135" s="8">
        <f t="shared" ref="AW135:AW140" si="1086">SUM(AV135*D135*E135*F135*H135*$AW$9)</f>
        <v>0</v>
      </c>
      <c r="AX135" s="8"/>
      <c r="AY135" s="8">
        <f t="shared" ref="AY135:AY140" si="1087">SUM(AX135*D135*E135*F135*H135*$AY$9)</f>
        <v>0</v>
      </c>
      <c r="AZ135" s="8"/>
      <c r="BA135" s="8">
        <f t="shared" ref="BA135:BA140" si="1088">SUM(AZ135*D135*E135*F135*H135*$BA$9)</f>
        <v>0</v>
      </c>
      <c r="BB135" s="8"/>
      <c r="BC135" s="8">
        <f t="shared" ref="BC135:BC140" si="1089">SUM(BB135*D135*E135*F135*H135*$BC$9)</f>
        <v>0</v>
      </c>
      <c r="BD135" s="8"/>
      <c r="BE135" s="8">
        <f t="shared" ref="BE135:BE140" si="1090">BD135*D135*E135*F135*H135*$BE$9</f>
        <v>0</v>
      </c>
      <c r="BF135" s="8"/>
      <c r="BG135" s="8">
        <f t="shared" ref="BG135:BG140" si="1091">BF135*D135*E135*F135*H135*$BG$9</f>
        <v>0</v>
      </c>
      <c r="BH135" s="8"/>
      <c r="BI135" s="8">
        <f t="shared" ref="BI135:BI140" si="1092">BH135*D135*E135*F135*H135*$BI$9</f>
        <v>0</v>
      </c>
      <c r="BJ135" s="8"/>
      <c r="BK135" s="8">
        <f t="shared" ref="BK135:BK140" si="1093">SUM(BJ135*D135*E135*F135*H135*$BK$9)</f>
        <v>0</v>
      </c>
      <c r="BL135" s="8">
        <v>4</v>
      </c>
      <c r="BM135" s="8">
        <f t="shared" ref="BM135:BM140" si="1094">SUM(BL135*D135*E135*F135*H135*$BM$9)</f>
        <v>51430.399999999994</v>
      </c>
      <c r="BN135" s="8"/>
      <c r="BO135" s="8">
        <f t="shared" ref="BO135:BO140" si="1095">SUM(BN135*D135*E135*F135*H135*$BO$9)</f>
        <v>0</v>
      </c>
      <c r="BP135" s="8"/>
      <c r="BQ135" s="8">
        <f t="shared" ref="BQ135:BQ140" si="1096">SUM(BP135*D135*E135*F135*H135*$BQ$9)</f>
        <v>0</v>
      </c>
      <c r="BR135" s="8"/>
      <c r="BS135" s="8">
        <f t="shared" ref="BS135:BS140" si="1097">SUM(BR135*D135*E135*F135*H135*$BS$9)</f>
        <v>0</v>
      </c>
      <c r="BT135" s="8"/>
      <c r="BU135" s="8">
        <f t="shared" ref="BU135:BU140" si="1098">BT135*D135*E135*F135*H135*$BU$9</f>
        <v>0</v>
      </c>
      <c r="BV135" s="8"/>
      <c r="BW135" s="8">
        <f t="shared" ref="BW135:BW140" si="1099">SUM(BV135*D135*E135*F135*H135*$BW$9)</f>
        <v>0</v>
      </c>
      <c r="BX135" s="8"/>
      <c r="BY135" s="8">
        <f t="shared" ref="BY135:BY140" si="1100">SUM(BX135*D135*E135*F135*H135*$BY$9)</f>
        <v>0</v>
      </c>
      <c r="BZ135" s="8"/>
      <c r="CA135" s="8">
        <f t="shared" ref="CA135:CA140" si="1101">SUM(BZ135*D135*E135*F135*H135*$CA$9)</f>
        <v>0</v>
      </c>
      <c r="CB135" s="8"/>
      <c r="CC135" s="8">
        <f t="shared" ref="CC135:CC140" si="1102">SUM(CB135*D135*E135*F135*H135*$CC$9)</f>
        <v>0</v>
      </c>
      <c r="CD135" s="8"/>
      <c r="CE135" s="8">
        <f t="shared" ref="CE135:CE140" si="1103">CD135*D135*E135*F135*H135*$CE$9</f>
        <v>0</v>
      </c>
      <c r="CF135" s="8"/>
      <c r="CG135" s="8">
        <f t="shared" ref="CG135:CG140" si="1104">SUM(CF135*D135*E135*F135*H135*$CG$9)</f>
        <v>0</v>
      </c>
      <c r="CH135" s="8"/>
      <c r="CI135" s="8">
        <f t="shared" ref="CI135:CI140" si="1105">SUM(CH135*D135*E135*F135*I135*$CI$9)</f>
        <v>0</v>
      </c>
      <c r="CJ135" s="8"/>
      <c r="CK135" s="8">
        <f t="shared" ref="CK135:CK140" si="1106">SUM(CJ135*D135*E135*F135*I135*$CK$9)</f>
        <v>0</v>
      </c>
      <c r="CL135" s="8"/>
      <c r="CM135" s="8">
        <f t="shared" ref="CM135:CM140" si="1107">SUM(CL135*D135*E135*F135*I135*$CM$9)</f>
        <v>0</v>
      </c>
      <c r="CN135" s="8"/>
      <c r="CO135" s="8">
        <f t="shared" ref="CO135:CO140" si="1108">SUM(CN135*D135*E135*F135*I135*$CO$9)</f>
        <v>0</v>
      </c>
      <c r="CP135" s="9">
        <v>10</v>
      </c>
      <c r="CQ135" s="8">
        <f t="shared" ref="CQ135:CQ140" si="1109">SUM(CP135*D135*E135*F135*I135*$CQ$9)</f>
        <v>154291.19999999998</v>
      </c>
      <c r="CR135" s="8"/>
      <c r="CS135" s="8">
        <f t="shared" ref="CS135:CS140" si="1110">SUM(CR135*D135*E135*F135*I135*$CS$9)</f>
        <v>0</v>
      </c>
      <c r="CT135" s="8"/>
      <c r="CU135" s="8">
        <f t="shared" ref="CU135:CU140" si="1111">SUM(CT135*D135*E135*F135*I135*$CU$9)</f>
        <v>0</v>
      </c>
      <c r="CV135" s="8"/>
      <c r="CW135" s="8">
        <f t="shared" ref="CW135:CW140" si="1112">SUM(CV135*D135*E135*F135*I135*$CW$9)</f>
        <v>0</v>
      </c>
      <c r="CX135" s="8">
        <v>5</v>
      </c>
      <c r="CY135" s="8">
        <f t="shared" ref="CY135:CY140" si="1113">SUM(CX135*D135*E135*F135*I135*$CY$9)</f>
        <v>77145.599999999991</v>
      </c>
      <c r="CZ135" s="8"/>
      <c r="DA135" s="8">
        <f t="shared" ref="DA135:DA140" si="1114">SUM(CZ135*D135*E135*F135*I135*$DA$9)</f>
        <v>0</v>
      </c>
      <c r="DB135" s="8">
        <v>3</v>
      </c>
      <c r="DC135" s="8">
        <f t="shared" ref="DC135:DC140" si="1115">SUM(DB135*D135*E135*F135*I135*$DC$9)</f>
        <v>46287.360000000001</v>
      </c>
      <c r="DD135" s="8"/>
      <c r="DE135" s="8">
        <f t="shared" ref="DE135:DE140" si="1116">SUM(DD135*D135*E135*F135*I135*$DE$9)</f>
        <v>0</v>
      </c>
      <c r="DF135" s="8">
        <v>1</v>
      </c>
      <c r="DG135" s="8">
        <f t="shared" ref="DG135:DG140" si="1117">SUM(DF135*D135*E135*F135*I135*$DG$9)</f>
        <v>15429.119999999999</v>
      </c>
      <c r="DH135" s="8">
        <v>1</v>
      </c>
      <c r="DI135" s="8">
        <f t="shared" ref="DI135:DI140" si="1118">SUM(DH135*D135*E135*F135*I135*$DI$9)</f>
        <v>15429.119999999999</v>
      </c>
      <c r="DJ135" s="8"/>
      <c r="DK135" s="8">
        <f t="shared" ref="DK135:DK140" si="1119">SUM(DJ135*D135*E135*F135*I135*$DK$9)</f>
        <v>0</v>
      </c>
      <c r="DL135" s="8"/>
      <c r="DM135" s="8">
        <f t="shared" ref="DM135:DM140" si="1120">DL135*D135*E135*F135*I135*$DM$9</f>
        <v>0</v>
      </c>
      <c r="DN135" s="9">
        <v>5</v>
      </c>
      <c r="DO135" s="8">
        <f t="shared" ref="DO135:DO140" si="1121">SUM(DN135*D135*E135*F135*I135*$DO$9)</f>
        <v>77145.599999999991</v>
      </c>
      <c r="DP135" s="8"/>
      <c r="DQ135" s="8">
        <f t="shared" ref="DQ135:DQ140" si="1122">SUM(DP135*D135*E135*F135*I135*$DQ$9)</f>
        <v>0</v>
      </c>
      <c r="DR135" s="8"/>
      <c r="DS135" s="8">
        <f t="shared" ref="DS135:DS140" si="1123">SUM(DR135*D135*E135*F135*J135*$DS$9)</f>
        <v>0</v>
      </c>
      <c r="DT135" s="10"/>
      <c r="DU135" s="8">
        <f t="shared" ref="DU135:DU140" si="1124">SUM(DT135*D135*E135*F135*K135*$DU$9)</f>
        <v>0</v>
      </c>
      <c r="DV135" s="8"/>
      <c r="DW135" s="8">
        <f t="shared" ref="DW135:DW140" si="1125">SUM(DV135*D135*E135*F135*H135*$DW$9)</f>
        <v>0</v>
      </c>
      <c r="DX135" s="8"/>
      <c r="DY135" s="8">
        <f t="shared" ref="DY135:DY140" si="1126">SUM(DX135*D135*E135*F135*H135*$DY$9)</f>
        <v>0</v>
      </c>
      <c r="DZ135" s="8"/>
      <c r="EA135" s="8">
        <f t="shared" ref="EA135:EA140" si="1127">SUM(DZ135*D135*E135*F135*H135*$EA$9)</f>
        <v>0</v>
      </c>
      <c r="EB135" s="8"/>
      <c r="EC135" s="8">
        <f t="shared" ref="EC135:EC140" si="1128">SUM(EB135*D135*E135*F135*H135*$EC$9)</f>
        <v>0</v>
      </c>
      <c r="ED135" s="8"/>
      <c r="EE135" s="8">
        <f t="shared" si="762"/>
        <v>0</v>
      </c>
      <c r="EF135" s="9"/>
      <c r="EG135" s="8">
        <f t="shared" si="571"/>
        <v>0</v>
      </c>
      <c r="EH135" s="11">
        <f t="shared" si="572"/>
        <v>29</v>
      </c>
      <c r="EI135" s="11">
        <f t="shared" si="572"/>
        <v>437158.39999999991</v>
      </c>
      <c r="EJ135" s="84">
        <f t="shared" si="637"/>
        <v>29</v>
      </c>
    </row>
    <row r="136" spans="1:140" s="84" customFormat="1" ht="30" x14ac:dyDescent="0.25">
      <c r="A136" s="55"/>
      <c r="B136" s="57">
        <v>91</v>
      </c>
      <c r="C136" s="20" t="s">
        <v>278</v>
      </c>
      <c r="D136" s="21">
        <v>11480</v>
      </c>
      <c r="E136" s="7">
        <v>2.1800000000000002</v>
      </c>
      <c r="F136" s="58">
        <v>1</v>
      </c>
      <c r="G136" s="58"/>
      <c r="H136" s="21">
        <v>1.4</v>
      </c>
      <c r="I136" s="21">
        <v>1.68</v>
      </c>
      <c r="J136" s="21">
        <v>2.23</v>
      </c>
      <c r="K136" s="21">
        <v>2.57</v>
      </c>
      <c r="L136" s="8"/>
      <c r="M136" s="8">
        <f t="shared" si="635"/>
        <v>0</v>
      </c>
      <c r="N136" s="8"/>
      <c r="O136" s="8">
        <f t="shared" si="1070"/>
        <v>0</v>
      </c>
      <c r="P136" s="9"/>
      <c r="Q136" s="8">
        <f t="shared" si="1071"/>
        <v>0</v>
      </c>
      <c r="R136" s="8"/>
      <c r="S136" s="8">
        <f t="shared" si="1072"/>
        <v>0</v>
      </c>
      <c r="T136" s="8"/>
      <c r="U136" s="8">
        <f t="shared" si="1073"/>
        <v>0</v>
      </c>
      <c r="V136" s="8"/>
      <c r="W136" s="8">
        <f t="shared" si="636"/>
        <v>0</v>
      </c>
      <c r="X136" s="8"/>
      <c r="Y136" s="8">
        <f t="shared" si="1074"/>
        <v>0</v>
      </c>
      <c r="Z136" s="8"/>
      <c r="AA136" s="8">
        <f t="shared" si="1075"/>
        <v>0</v>
      </c>
      <c r="AB136" s="8"/>
      <c r="AC136" s="8">
        <f t="shared" si="1076"/>
        <v>0</v>
      </c>
      <c r="AD136" s="9"/>
      <c r="AE136" s="8">
        <f t="shared" si="1077"/>
        <v>0</v>
      </c>
      <c r="AF136" s="8">
        <v>30</v>
      </c>
      <c r="AG136" s="8">
        <f t="shared" si="1078"/>
        <v>1051108.8</v>
      </c>
      <c r="AH136" s="8"/>
      <c r="AI136" s="8">
        <f t="shared" si="1079"/>
        <v>0</v>
      </c>
      <c r="AJ136" s="8"/>
      <c r="AK136" s="8">
        <f t="shared" si="1080"/>
        <v>0</v>
      </c>
      <c r="AL136" s="8"/>
      <c r="AM136" s="8">
        <f t="shared" si="1081"/>
        <v>0</v>
      </c>
      <c r="AN136" s="8"/>
      <c r="AO136" s="8">
        <f t="shared" si="1082"/>
        <v>0</v>
      </c>
      <c r="AP136" s="8"/>
      <c r="AQ136" s="8">
        <f t="shared" si="1083"/>
        <v>0</v>
      </c>
      <c r="AR136" s="8"/>
      <c r="AS136" s="8">
        <f t="shared" si="1084"/>
        <v>0</v>
      </c>
      <c r="AT136" s="8">
        <v>16</v>
      </c>
      <c r="AU136" s="8">
        <f t="shared" si="1085"/>
        <v>560591.35999999999</v>
      </c>
      <c r="AV136" s="8"/>
      <c r="AW136" s="8">
        <f t="shared" si="1086"/>
        <v>0</v>
      </c>
      <c r="AX136" s="8"/>
      <c r="AY136" s="8">
        <f t="shared" si="1087"/>
        <v>0</v>
      </c>
      <c r="AZ136" s="8"/>
      <c r="BA136" s="8">
        <f t="shared" si="1088"/>
        <v>0</v>
      </c>
      <c r="BB136" s="8"/>
      <c r="BC136" s="8">
        <f t="shared" si="1089"/>
        <v>0</v>
      </c>
      <c r="BD136" s="8"/>
      <c r="BE136" s="8">
        <f t="shared" si="1090"/>
        <v>0</v>
      </c>
      <c r="BF136" s="8"/>
      <c r="BG136" s="8">
        <f t="shared" si="1091"/>
        <v>0</v>
      </c>
      <c r="BH136" s="8"/>
      <c r="BI136" s="8">
        <f t="shared" si="1092"/>
        <v>0</v>
      </c>
      <c r="BJ136" s="8"/>
      <c r="BK136" s="8">
        <f t="shared" si="1093"/>
        <v>0</v>
      </c>
      <c r="BL136" s="8"/>
      <c r="BM136" s="8">
        <f t="shared" si="1094"/>
        <v>0</v>
      </c>
      <c r="BN136" s="8"/>
      <c r="BO136" s="8">
        <f t="shared" si="1095"/>
        <v>0</v>
      </c>
      <c r="BP136" s="8"/>
      <c r="BQ136" s="8">
        <f t="shared" si="1096"/>
        <v>0</v>
      </c>
      <c r="BR136" s="8"/>
      <c r="BS136" s="8">
        <f t="shared" si="1097"/>
        <v>0</v>
      </c>
      <c r="BT136" s="8"/>
      <c r="BU136" s="8">
        <f t="shared" si="1098"/>
        <v>0</v>
      </c>
      <c r="BV136" s="8"/>
      <c r="BW136" s="8">
        <f t="shared" si="1099"/>
        <v>0</v>
      </c>
      <c r="BX136" s="8"/>
      <c r="BY136" s="8">
        <f t="shared" si="1100"/>
        <v>0</v>
      </c>
      <c r="BZ136" s="8"/>
      <c r="CA136" s="8">
        <f t="shared" si="1101"/>
        <v>0</v>
      </c>
      <c r="CB136" s="8"/>
      <c r="CC136" s="8">
        <f t="shared" si="1102"/>
        <v>0</v>
      </c>
      <c r="CD136" s="8"/>
      <c r="CE136" s="8">
        <f t="shared" si="1103"/>
        <v>0</v>
      </c>
      <c r="CF136" s="6"/>
      <c r="CG136" s="8">
        <f t="shared" si="1104"/>
        <v>0</v>
      </c>
      <c r="CH136" s="8"/>
      <c r="CI136" s="8">
        <f t="shared" si="1105"/>
        <v>0</v>
      </c>
      <c r="CJ136" s="8"/>
      <c r="CK136" s="8">
        <f t="shared" si="1106"/>
        <v>0</v>
      </c>
      <c r="CL136" s="8"/>
      <c r="CM136" s="8">
        <f t="shared" si="1107"/>
        <v>0</v>
      </c>
      <c r="CN136" s="8"/>
      <c r="CO136" s="8">
        <f t="shared" si="1108"/>
        <v>0</v>
      </c>
      <c r="CP136" s="9"/>
      <c r="CQ136" s="8">
        <f t="shared" si="1109"/>
        <v>0</v>
      </c>
      <c r="CR136" s="8"/>
      <c r="CS136" s="8">
        <f t="shared" si="1110"/>
        <v>0</v>
      </c>
      <c r="CT136" s="8"/>
      <c r="CU136" s="8">
        <f t="shared" si="1111"/>
        <v>0</v>
      </c>
      <c r="CV136" s="8"/>
      <c r="CW136" s="8">
        <f t="shared" si="1112"/>
        <v>0</v>
      </c>
      <c r="CX136" s="8"/>
      <c r="CY136" s="8">
        <f t="shared" si="1113"/>
        <v>0</v>
      </c>
      <c r="CZ136" s="8"/>
      <c r="DA136" s="8">
        <f t="shared" si="1114"/>
        <v>0</v>
      </c>
      <c r="DB136" s="8"/>
      <c r="DC136" s="8">
        <f t="shared" si="1115"/>
        <v>0</v>
      </c>
      <c r="DD136" s="8"/>
      <c r="DE136" s="8">
        <f t="shared" si="1116"/>
        <v>0</v>
      </c>
      <c r="DF136" s="8"/>
      <c r="DG136" s="8">
        <f t="shared" si="1117"/>
        <v>0</v>
      </c>
      <c r="DH136" s="8"/>
      <c r="DI136" s="8">
        <f t="shared" si="1118"/>
        <v>0</v>
      </c>
      <c r="DJ136" s="8"/>
      <c r="DK136" s="8">
        <f t="shared" si="1119"/>
        <v>0</v>
      </c>
      <c r="DL136" s="8"/>
      <c r="DM136" s="8">
        <f t="shared" si="1120"/>
        <v>0</v>
      </c>
      <c r="DN136" s="9"/>
      <c r="DO136" s="8">
        <f t="shared" si="1121"/>
        <v>0</v>
      </c>
      <c r="DP136" s="8"/>
      <c r="DQ136" s="8">
        <f t="shared" si="1122"/>
        <v>0</v>
      </c>
      <c r="DR136" s="8"/>
      <c r="DS136" s="8">
        <f t="shared" si="1123"/>
        <v>0</v>
      </c>
      <c r="DT136" s="10"/>
      <c r="DU136" s="8">
        <f t="shared" si="1124"/>
        <v>0</v>
      </c>
      <c r="DV136" s="8"/>
      <c r="DW136" s="8">
        <f t="shared" si="1125"/>
        <v>0</v>
      </c>
      <c r="DX136" s="8"/>
      <c r="DY136" s="8">
        <f t="shared" si="1126"/>
        <v>0</v>
      </c>
      <c r="DZ136" s="8"/>
      <c r="EA136" s="8">
        <f t="shared" si="1127"/>
        <v>0</v>
      </c>
      <c r="EB136" s="8"/>
      <c r="EC136" s="8">
        <f t="shared" si="1128"/>
        <v>0</v>
      </c>
      <c r="ED136" s="8"/>
      <c r="EE136" s="8">
        <f t="shared" si="762"/>
        <v>0</v>
      </c>
      <c r="EF136" s="9"/>
      <c r="EG136" s="8">
        <f t="shared" si="571"/>
        <v>0</v>
      </c>
      <c r="EH136" s="11">
        <f t="shared" si="572"/>
        <v>46</v>
      </c>
      <c r="EI136" s="11">
        <f t="shared" si="572"/>
        <v>1611700.1600000001</v>
      </c>
      <c r="EJ136" s="84">
        <f t="shared" si="637"/>
        <v>46</v>
      </c>
    </row>
    <row r="137" spans="1:140" s="86" customFormat="1" ht="30" x14ac:dyDescent="0.25">
      <c r="A137" s="55"/>
      <c r="B137" s="57">
        <v>92</v>
      </c>
      <c r="C137" s="20" t="s">
        <v>279</v>
      </c>
      <c r="D137" s="21">
        <v>11480</v>
      </c>
      <c r="E137" s="7">
        <v>2.58</v>
      </c>
      <c r="F137" s="58">
        <v>1</v>
      </c>
      <c r="G137" s="58"/>
      <c r="H137" s="21">
        <v>1.4</v>
      </c>
      <c r="I137" s="21">
        <v>1.68</v>
      </c>
      <c r="J137" s="21">
        <v>2.23</v>
      </c>
      <c r="K137" s="21">
        <v>2.57</v>
      </c>
      <c r="L137" s="8"/>
      <c r="M137" s="8">
        <f t="shared" si="635"/>
        <v>0</v>
      </c>
      <c r="N137" s="8"/>
      <c r="O137" s="8">
        <f t="shared" si="1070"/>
        <v>0</v>
      </c>
      <c r="P137" s="9"/>
      <c r="Q137" s="8">
        <f t="shared" si="1071"/>
        <v>0</v>
      </c>
      <c r="R137" s="8"/>
      <c r="S137" s="8">
        <f t="shared" si="1072"/>
        <v>0</v>
      </c>
      <c r="T137" s="8"/>
      <c r="U137" s="8">
        <f t="shared" si="1073"/>
        <v>0</v>
      </c>
      <c r="V137" s="8"/>
      <c r="W137" s="8">
        <f t="shared" si="636"/>
        <v>0</v>
      </c>
      <c r="X137" s="8"/>
      <c r="Y137" s="8">
        <f t="shared" si="1074"/>
        <v>0</v>
      </c>
      <c r="Z137" s="8"/>
      <c r="AA137" s="8">
        <f t="shared" si="1075"/>
        <v>0</v>
      </c>
      <c r="AB137" s="8"/>
      <c r="AC137" s="8">
        <f t="shared" si="1076"/>
        <v>0</v>
      </c>
      <c r="AD137" s="9"/>
      <c r="AE137" s="8">
        <f t="shared" si="1077"/>
        <v>0</v>
      </c>
      <c r="AF137" s="8">
        <v>5</v>
      </c>
      <c r="AG137" s="8">
        <f t="shared" si="1078"/>
        <v>207328.8</v>
      </c>
      <c r="AH137" s="8"/>
      <c r="AI137" s="8">
        <f t="shared" si="1079"/>
        <v>0</v>
      </c>
      <c r="AJ137" s="8"/>
      <c r="AK137" s="8">
        <f t="shared" si="1080"/>
        <v>0</v>
      </c>
      <c r="AL137" s="6"/>
      <c r="AM137" s="8">
        <f t="shared" si="1081"/>
        <v>0</v>
      </c>
      <c r="AN137" s="8"/>
      <c r="AO137" s="8">
        <f t="shared" si="1082"/>
        <v>0</v>
      </c>
      <c r="AP137" s="8"/>
      <c r="AQ137" s="8">
        <f t="shared" si="1083"/>
        <v>0</v>
      </c>
      <c r="AR137" s="8"/>
      <c r="AS137" s="8">
        <f t="shared" si="1084"/>
        <v>0</v>
      </c>
      <c r="AT137" s="8">
        <v>24</v>
      </c>
      <c r="AU137" s="8">
        <f t="shared" si="1085"/>
        <v>995178.23999999987</v>
      </c>
      <c r="AV137" s="8"/>
      <c r="AW137" s="8">
        <f t="shared" si="1086"/>
        <v>0</v>
      </c>
      <c r="AX137" s="8"/>
      <c r="AY137" s="8">
        <f t="shared" si="1087"/>
        <v>0</v>
      </c>
      <c r="AZ137" s="8"/>
      <c r="BA137" s="8">
        <f t="shared" si="1088"/>
        <v>0</v>
      </c>
      <c r="BB137" s="8"/>
      <c r="BC137" s="8">
        <f t="shared" si="1089"/>
        <v>0</v>
      </c>
      <c r="BD137" s="8"/>
      <c r="BE137" s="8">
        <f t="shared" si="1090"/>
        <v>0</v>
      </c>
      <c r="BF137" s="8"/>
      <c r="BG137" s="8">
        <f t="shared" si="1091"/>
        <v>0</v>
      </c>
      <c r="BH137" s="8"/>
      <c r="BI137" s="8">
        <f t="shared" si="1092"/>
        <v>0</v>
      </c>
      <c r="BJ137" s="8"/>
      <c r="BK137" s="8">
        <f t="shared" si="1093"/>
        <v>0</v>
      </c>
      <c r="BL137" s="8"/>
      <c r="BM137" s="8">
        <f t="shared" si="1094"/>
        <v>0</v>
      </c>
      <c r="BN137" s="8"/>
      <c r="BO137" s="8">
        <f t="shared" si="1095"/>
        <v>0</v>
      </c>
      <c r="BP137" s="8"/>
      <c r="BQ137" s="8">
        <f t="shared" si="1096"/>
        <v>0</v>
      </c>
      <c r="BR137" s="8"/>
      <c r="BS137" s="8">
        <f t="shared" si="1097"/>
        <v>0</v>
      </c>
      <c r="BT137" s="8"/>
      <c r="BU137" s="8">
        <f t="shared" si="1098"/>
        <v>0</v>
      </c>
      <c r="BV137" s="8"/>
      <c r="BW137" s="8">
        <f t="shared" si="1099"/>
        <v>0</v>
      </c>
      <c r="BX137" s="8"/>
      <c r="BY137" s="8">
        <f t="shared" si="1100"/>
        <v>0</v>
      </c>
      <c r="BZ137" s="8"/>
      <c r="CA137" s="8">
        <f t="shared" si="1101"/>
        <v>0</v>
      </c>
      <c r="CB137" s="8"/>
      <c r="CC137" s="8">
        <f t="shared" si="1102"/>
        <v>0</v>
      </c>
      <c r="CD137" s="8"/>
      <c r="CE137" s="8">
        <f t="shared" si="1103"/>
        <v>0</v>
      </c>
      <c r="CF137" s="6"/>
      <c r="CG137" s="8">
        <f t="shared" si="1104"/>
        <v>0</v>
      </c>
      <c r="CH137" s="8"/>
      <c r="CI137" s="8">
        <f t="shared" si="1105"/>
        <v>0</v>
      </c>
      <c r="CJ137" s="8"/>
      <c r="CK137" s="8">
        <f t="shared" si="1106"/>
        <v>0</v>
      </c>
      <c r="CL137" s="8"/>
      <c r="CM137" s="8">
        <f t="shared" si="1107"/>
        <v>0</v>
      </c>
      <c r="CN137" s="8"/>
      <c r="CO137" s="8">
        <f t="shared" si="1108"/>
        <v>0</v>
      </c>
      <c r="CP137" s="9"/>
      <c r="CQ137" s="8">
        <f t="shared" si="1109"/>
        <v>0</v>
      </c>
      <c r="CR137" s="8"/>
      <c r="CS137" s="8">
        <f t="shared" si="1110"/>
        <v>0</v>
      </c>
      <c r="CT137" s="8"/>
      <c r="CU137" s="8">
        <f t="shared" si="1111"/>
        <v>0</v>
      </c>
      <c r="CV137" s="8"/>
      <c r="CW137" s="8">
        <f t="shared" si="1112"/>
        <v>0</v>
      </c>
      <c r="CX137" s="8"/>
      <c r="CY137" s="8">
        <f t="shared" si="1113"/>
        <v>0</v>
      </c>
      <c r="CZ137" s="8"/>
      <c r="DA137" s="8">
        <f t="shared" si="1114"/>
        <v>0</v>
      </c>
      <c r="DB137" s="8"/>
      <c r="DC137" s="8">
        <f t="shared" si="1115"/>
        <v>0</v>
      </c>
      <c r="DD137" s="8"/>
      <c r="DE137" s="8">
        <f t="shared" si="1116"/>
        <v>0</v>
      </c>
      <c r="DF137" s="8"/>
      <c r="DG137" s="8">
        <f t="shared" si="1117"/>
        <v>0</v>
      </c>
      <c r="DH137" s="8"/>
      <c r="DI137" s="8">
        <f t="shared" si="1118"/>
        <v>0</v>
      </c>
      <c r="DJ137" s="8"/>
      <c r="DK137" s="8">
        <f t="shared" si="1119"/>
        <v>0</v>
      </c>
      <c r="DL137" s="8"/>
      <c r="DM137" s="8">
        <f t="shared" si="1120"/>
        <v>0</v>
      </c>
      <c r="DN137" s="9"/>
      <c r="DO137" s="8">
        <f t="shared" si="1121"/>
        <v>0</v>
      </c>
      <c r="DP137" s="8"/>
      <c r="DQ137" s="8">
        <f t="shared" si="1122"/>
        <v>0</v>
      </c>
      <c r="DR137" s="8"/>
      <c r="DS137" s="8">
        <f t="shared" si="1123"/>
        <v>0</v>
      </c>
      <c r="DT137" s="10"/>
      <c r="DU137" s="8">
        <f t="shared" si="1124"/>
        <v>0</v>
      </c>
      <c r="DV137" s="6"/>
      <c r="DW137" s="8">
        <f t="shared" si="1125"/>
        <v>0</v>
      </c>
      <c r="DX137" s="8"/>
      <c r="DY137" s="8">
        <f t="shared" si="1126"/>
        <v>0</v>
      </c>
      <c r="DZ137" s="8"/>
      <c r="EA137" s="8">
        <f t="shared" si="1127"/>
        <v>0</v>
      </c>
      <c r="EB137" s="8"/>
      <c r="EC137" s="8">
        <f t="shared" si="1128"/>
        <v>0</v>
      </c>
      <c r="ED137" s="8"/>
      <c r="EE137" s="8">
        <f t="shared" si="762"/>
        <v>0</v>
      </c>
      <c r="EF137" s="9"/>
      <c r="EG137" s="8">
        <f t="shared" si="571"/>
        <v>0</v>
      </c>
      <c r="EH137" s="11">
        <f t="shared" si="572"/>
        <v>29</v>
      </c>
      <c r="EI137" s="11">
        <f t="shared" si="572"/>
        <v>1202507.0399999998</v>
      </c>
      <c r="EJ137" s="84">
        <f t="shared" si="637"/>
        <v>29</v>
      </c>
    </row>
    <row r="138" spans="1:140" s="84" customFormat="1" ht="45" x14ac:dyDescent="0.25">
      <c r="A138" s="55"/>
      <c r="B138" s="57">
        <v>93</v>
      </c>
      <c r="C138" s="20" t="s">
        <v>280</v>
      </c>
      <c r="D138" s="21">
        <v>11480</v>
      </c>
      <c r="E138" s="7">
        <v>1.97</v>
      </c>
      <c r="F138" s="58">
        <v>1</v>
      </c>
      <c r="G138" s="58"/>
      <c r="H138" s="21">
        <v>1.4</v>
      </c>
      <c r="I138" s="21">
        <v>1.68</v>
      </c>
      <c r="J138" s="21">
        <v>2.23</v>
      </c>
      <c r="K138" s="21">
        <v>2.57</v>
      </c>
      <c r="L138" s="8"/>
      <c r="M138" s="8">
        <f t="shared" si="635"/>
        <v>0</v>
      </c>
      <c r="N138" s="8"/>
      <c r="O138" s="8">
        <f t="shared" si="1070"/>
        <v>0</v>
      </c>
      <c r="P138" s="9"/>
      <c r="Q138" s="8">
        <f t="shared" si="1071"/>
        <v>0</v>
      </c>
      <c r="R138" s="8"/>
      <c r="S138" s="8">
        <f t="shared" si="1072"/>
        <v>0</v>
      </c>
      <c r="T138" s="8"/>
      <c r="U138" s="8">
        <f t="shared" si="1073"/>
        <v>0</v>
      </c>
      <c r="V138" s="8"/>
      <c r="W138" s="8">
        <f t="shared" si="636"/>
        <v>0</v>
      </c>
      <c r="X138" s="8"/>
      <c r="Y138" s="8">
        <f t="shared" si="1074"/>
        <v>0</v>
      </c>
      <c r="Z138" s="8"/>
      <c r="AA138" s="8">
        <f t="shared" si="1075"/>
        <v>0</v>
      </c>
      <c r="AB138" s="8"/>
      <c r="AC138" s="8">
        <f t="shared" si="1076"/>
        <v>0</v>
      </c>
      <c r="AD138" s="9"/>
      <c r="AE138" s="8">
        <f t="shared" si="1077"/>
        <v>0</v>
      </c>
      <c r="AF138" s="8">
        <v>30</v>
      </c>
      <c r="AG138" s="8">
        <f t="shared" si="1078"/>
        <v>949855.2</v>
      </c>
      <c r="AH138" s="8"/>
      <c r="AI138" s="8">
        <f t="shared" si="1079"/>
        <v>0</v>
      </c>
      <c r="AJ138" s="8"/>
      <c r="AK138" s="8">
        <f t="shared" si="1080"/>
        <v>0</v>
      </c>
      <c r="AL138" s="8"/>
      <c r="AM138" s="8">
        <f t="shared" si="1081"/>
        <v>0</v>
      </c>
      <c r="AN138" s="8"/>
      <c r="AO138" s="8">
        <f t="shared" si="1082"/>
        <v>0</v>
      </c>
      <c r="AP138" s="8"/>
      <c r="AQ138" s="8">
        <f t="shared" si="1083"/>
        <v>0</v>
      </c>
      <c r="AR138" s="8"/>
      <c r="AS138" s="8">
        <f t="shared" si="1084"/>
        <v>0</v>
      </c>
      <c r="AT138" s="8">
        <v>20</v>
      </c>
      <c r="AU138" s="8">
        <f t="shared" si="1085"/>
        <v>633236.79999999993</v>
      </c>
      <c r="AV138" s="8"/>
      <c r="AW138" s="8">
        <f t="shared" si="1086"/>
        <v>0</v>
      </c>
      <c r="AX138" s="8"/>
      <c r="AY138" s="8">
        <f t="shared" si="1087"/>
        <v>0</v>
      </c>
      <c r="AZ138" s="8"/>
      <c r="BA138" s="8">
        <f t="shared" si="1088"/>
        <v>0</v>
      </c>
      <c r="BB138" s="8"/>
      <c r="BC138" s="8">
        <f t="shared" si="1089"/>
        <v>0</v>
      </c>
      <c r="BD138" s="8"/>
      <c r="BE138" s="8">
        <f t="shared" si="1090"/>
        <v>0</v>
      </c>
      <c r="BF138" s="8"/>
      <c r="BG138" s="8">
        <f t="shared" si="1091"/>
        <v>0</v>
      </c>
      <c r="BH138" s="8"/>
      <c r="BI138" s="8">
        <f t="shared" si="1092"/>
        <v>0</v>
      </c>
      <c r="BJ138" s="8"/>
      <c r="BK138" s="8">
        <f t="shared" si="1093"/>
        <v>0</v>
      </c>
      <c r="BL138" s="8"/>
      <c r="BM138" s="8">
        <f t="shared" si="1094"/>
        <v>0</v>
      </c>
      <c r="BN138" s="8"/>
      <c r="BO138" s="8">
        <f t="shared" si="1095"/>
        <v>0</v>
      </c>
      <c r="BP138" s="8"/>
      <c r="BQ138" s="8">
        <f t="shared" si="1096"/>
        <v>0</v>
      </c>
      <c r="BR138" s="8"/>
      <c r="BS138" s="8">
        <f t="shared" si="1097"/>
        <v>0</v>
      </c>
      <c r="BT138" s="8"/>
      <c r="BU138" s="8">
        <f t="shared" si="1098"/>
        <v>0</v>
      </c>
      <c r="BV138" s="8"/>
      <c r="BW138" s="8">
        <f t="shared" si="1099"/>
        <v>0</v>
      </c>
      <c r="BX138" s="8"/>
      <c r="BY138" s="8">
        <f t="shared" si="1100"/>
        <v>0</v>
      </c>
      <c r="BZ138" s="8"/>
      <c r="CA138" s="8">
        <f t="shared" si="1101"/>
        <v>0</v>
      </c>
      <c r="CB138" s="8"/>
      <c r="CC138" s="8">
        <f t="shared" si="1102"/>
        <v>0</v>
      </c>
      <c r="CD138" s="8"/>
      <c r="CE138" s="8">
        <f t="shared" si="1103"/>
        <v>0</v>
      </c>
      <c r="CF138" s="6"/>
      <c r="CG138" s="8">
        <f t="shared" si="1104"/>
        <v>0</v>
      </c>
      <c r="CH138" s="8"/>
      <c r="CI138" s="8">
        <f t="shared" si="1105"/>
        <v>0</v>
      </c>
      <c r="CJ138" s="8"/>
      <c r="CK138" s="8">
        <f t="shared" si="1106"/>
        <v>0</v>
      </c>
      <c r="CL138" s="8"/>
      <c r="CM138" s="8">
        <f t="shared" si="1107"/>
        <v>0</v>
      </c>
      <c r="CN138" s="8"/>
      <c r="CO138" s="8">
        <f t="shared" si="1108"/>
        <v>0</v>
      </c>
      <c r="CP138" s="9"/>
      <c r="CQ138" s="8">
        <f t="shared" si="1109"/>
        <v>0</v>
      </c>
      <c r="CR138" s="8"/>
      <c r="CS138" s="8">
        <f t="shared" si="1110"/>
        <v>0</v>
      </c>
      <c r="CT138" s="8"/>
      <c r="CU138" s="8">
        <f t="shared" si="1111"/>
        <v>0</v>
      </c>
      <c r="CV138" s="8"/>
      <c r="CW138" s="8">
        <f t="shared" si="1112"/>
        <v>0</v>
      </c>
      <c r="CX138" s="8"/>
      <c r="CY138" s="8">
        <f t="shared" si="1113"/>
        <v>0</v>
      </c>
      <c r="CZ138" s="8"/>
      <c r="DA138" s="8">
        <f t="shared" si="1114"/>
        <v>0</v>
      </c>
      <c r="DB138" s="8"/>
      <c r="DC138" s="8">
        <f t="shared" si="1115"/>
        <v>0</v>
      </c>
      <c r="DD138" s="8"/>
      <c r="DE138" s="8">
        <f t="shared" si="1116"/>
        <v>0</v>
      </c>
      <c r="DF138" s="8"/>
      <c r="DG138" s="8">
        <f t="shared" si="1117"/>
        <v>0</v>
      </c>
      <c r="DH138" s="8"/>
      <c r="DI138" s="8">
        <f t="shared" si="1118"/>
        <v>0</v>
      </c>
      <c r="DJ138" s="8"/>
      <c r="DK138" s="8">
        <f t="shared" si="1119"/>
        <v>0</v>
      </c>
      <c r="DL138" s="8"/>
      <c r="DM138" s="8">
        <f t="shared" si="1120"/>
        <v>0</v>
      </c>
      <c r="DN138" s="9"/>
      <c r="DO138" s="8">
        <f t="shared" si="1121"/>
        <v>0</v>
      </c>
      <c r="DP138" s="8"/>
      <c r="DQ138" s="8">
        <f t="shared" si="1122"/>
        <v>0</v>
      </c>
      <c r="DR138" s="8"/>
      <c r="DS138" s="8">
        <f t="shared" si="1123"/>
        <v>0</v>
      </c>
      <c r="DT138" s="10"/>
      <c r="DU138" s="8">
        <f t="shared" si="1124"/>
        <v>0</v>
      </c>
      <c r="DV138" s="8"/>
      <c r="DW138" s="8">
        <f t="shared" si="1125"/>
        <v>0</v>
      </c>
      <c r="DX138" s="8"/>
      <c r="DY138" s="8">
        <f t="shared" si="1126"/>
        <v>0</v>
      </c>
      <c r="DZ138" s="8"/>
      <c r="EA138" s="8">
        <f t="shared" si="1127"/>
        <v>0</v>
      </c>
      <c r="EB138" s="8"/>
      <c r="EC138" s="8">
        <f t="shared" si="1128"/>
        <v>0</v>
      </c>
      <c r="ED138" s="8"/>
      <c r="EE138" s="8">
        <f t="shared" si="762"/>
        <v>0</v>
      </c>
      <c r="EF138" s="9"/>
      <c r="EG138" s="8">
        <f t="shared" si="571"/>
        <v>0</v>
      </c>
      <c r="EH138" s="11">
        <f t="shared" si="572"/>
        <v>50</v>
      </c>
      <c r="EI138" s="11">
        <f t="shared" si="572"/>
        <v>1583092</v>
      </c>
      <c r="EJ138" s="84">
        <f t="shared" si="637"/>
        <v>50</v>
      </c>
    </row>
    <row r="139" spans="1:140" s="84" customFormat="1" ht="45" x14ac:dyDescent="0.25">
      <c r="A139" s="55"/>
      <c r="B139" s="57">
        <v>94</v>
      </c>
      <c r="C139" s="20" t="s">
        <v>281</v>
      </c>
      <c r="D139" s="21">
        <v>11480</v>
      </c>
      <c r="E139" s="7">
        <v>2.04</v>
      </c>
      <c r="F139" s="58">
        <v>1</v>
      </c>
      <c r="G139" s="58"/>
      <c r="H139" s="21">
        <v>1.4</v>
      </c>
      <c r="I139" s="21">
        <v>1.68</v>
      </c>
      <c r="J139" s="21">
        <v>2.23</v>
      </c>
      <c r="K139" s="21">
        <v>2.57</v>
      </c>
      <c r="L139" s="8"/>
      <c r="M139" s="8">
        <f t="shared" si="635"/>
        <v>0</v>
      </c>
      <c r="N139" s="8"/>
      <c r="O139" s="8">
        <f t="shared" si="1070"/>
        <v>0</v>
      </c>
      <c r="P139" s="9"/>
      <c r="Q139" s="8">
        <f t="shared" si="1071"/>
        <v>0</v>
      </c>
      <c r="R139" s="8"/>
      <c r="S139" s="8">
        <f t="shared" si="1072"/>
        <v>0</v>
      </c>
      <c r="T139" s="8"/>
      <c r="U139" s="8">
        <f t="shared" si="1073"/>
        <v>0</v>
      </c>
      <c r="V139" s="8"/>
      <c r="W139" s="8">
        <f t="shared" si="636"/>
        <v>0</v>
      </c>
      <c r="X139" s="8"/>
      <c r="Y139" s="8">
        <f t="shared" si="1074"/>
        <v>0</v>
      </c>
      <c r="Z139" s="8"/>
      <c r="AA139" s="8">
        <f t="shared" si="1075"/>
        <v>0</v>
      </c>
      <c r="AB139" s="8"/>
      <c r="AC139" s="8">
        <f t="shared" si="1076"/>
        <v>0</v>
      </c>
      <c r="AD139" s="9"/>
      <c r="AE139" s="8">
        <f t="shared" si="1077"/>
        <v>0</v>
      </c>
      <c r="AF139" s="8"/>
      <c r="AG139" s="8">
        <f t="shared" si="1078"/>
        <v>0</v>
      </c>
      <c r="AH139" s="8"/>
      <c r="AI139" s="8">
        <f t="shared" si="1079"/>
        <v>0</v>
      </c>
      <c r="AJ139" s="8"/>
      <c r="AK139" s="8">
        <f t="shared" si="1080"/>
        <v>0</v>
      </c>
      <c r="AL139" s="8"/>
      <c r="AM139" s="8">
        <f t="shared" si="1081"/>
        <v>0</v>
      </c>
      <c r="AN139" s="8"/>
      <c r="AO139" s="8">
        <f t="shared" si="1082"/>
        <v>0</v>
      </c>
      <c r="AP139" s="8"/>
      <c r="AQ139" s="8">
        <f t="shared" si="1083"/>
        <v>0</v>
      </c>
      <c r="AR139" s="8"/>
      <c r="AS139" s="8">
        <f t="shared" si="1084"/>
        <v>0</v>
      </c>
      <c r="AT139" s="8"/>
      <c r="AU139" s="8">
        <f t="shared" si="1085"/>
        <v>0</v>
      </c>
      <c r="AV139" s="8"/>
      <c r="AW139" s="8">
        <f t="shared" si="1086"/>
        <v>0</v>
      </c>
      <c r="AX139" s="8"/>
      <c r="AY139" s="8">
        <f t="shared" si="1087"/>
        <v>0</v>
      </c>
      <c r="AZ139" s="8"/>
      <c r="BA139" s="8">
        <f t="shared" si="1088"/>
        <v>0</v>
      </c>
      <c r="BB139" s="8"/>
      <c r="BC139" s="8">
        <f t="shared" si="1089"/>
        <v>0</v>
      </c>
      <c r="BD139" s="8"/>
      <c r="BE139" s="8">
        <f t="shared" si="1090"/>
        <v>0</v>
      </c>
      <c r="BF139" s="8"/>
      <c r="BG139" s="8">
        <f t="shared" si="1091"/>
        <v>0</v>
      </c>
      <c r="BH139" s="8"/>
      <c r="BI139" s="8">
        <f t="shared" si="1092"/>
        <v>0</v>
      </c>
      <c r="BJ139" s="8"/>
      <c r="BK139" s="8">
        <f t="shared" si="1093"/>
        <v>0</v>
      </c>
      <c r="BL139" s="8"/>
      <c r="BM139" s="8">
        <f t="shared" si="1094"/>
        <v>0</v>
      </c>
      <c r="BN139" s="8"/>
      <c r="BO139" s="8">
        <f t="shared" si="1095"/>
        <v>0</v>
      </c>
      <c r="BP139" s="8"/>
      <c r="BQ139" s="8">
        <f t="shared" si="1096"/>
        <v>0</v>
      </c>
      <c r="BR139" s="8"/>
      <c r="BS139" s="8">
        <f t="shared" si="1097"/>
        <v>0</v>
      </c>
      <c r="BT139" s="8"/>
      <c r="BU139" s="8">
        <f t="shared" si="1098"/>
        <v>0</v>
      </c>
      <c r="BV139" s="8"/>
      <c r="BW139" s="8">
        <f t="shared" si="1099"/>
        <v>0</v>
      </c>
      <c r="BX139" s="8"/>
      <c r="BY139" s="8">
        <f t="shared" si="1100"/>
        <v>0</v>
      </c>
      <c r="BZ139" s="8"/>
      <c r="CA139" s="8">
        <f t="shared" si="1101"/>
        <v>0</v>
      </c>
      <c r="CB139" s="8"/>
      <c r="CC139" s="8">
        <f t="shared" si="1102"/>
        <v>0</v>
      </c>
      <c r="CD139" s="8"/>
      <c r="CE139" s="8">
        <f t="shared" si="1103"/>
        <v>0</v>
      </c>
      <c r="CF139" s="6"/>
      <c r="CG139" s="8">
        <f t="shared" si="1104"/>
        <v>0</v>
      </c>
      <c r="CH139" s="8"/>
      <c r="CI139" s="8">
        <f t="shared" si="1105"/>
        <v>0</v>
      </c>
      <c r="CJ139" s="8"/>
      <c r="CK139" s="8">
        <f t="shared" si="1106"/>
        <v>0</v>
      </c>
      <c r="CL139" s="8"/>
      <c r="CM139" s="8">
        <f t="shared" si="1107"/>
        <v>0</v>
      </c>
      <c r="CN139" s="8"/>
      <c r="CO139" s="8">
        <f t="shared" si="1108"/>
        <v>0</v>
      </c>
      <c r="CP139" s="9"/>
      <c r="CQ139" s="8">
        <f t="shared" si="1109"/>
        <v>0</v>
      </c>
      <c r="CR139" s="8"/>
      <c r="CS139" s="8">
        <f t="shared" si="1110"/>
        <v>0</v>
      </c>
      <c r="CT139" s="8"/>
      <c r="CU139" s="8">
        <f t="shared" si="1111"/>
        <v>0</v>
      </c>
      <c r="CV139" s="8"/>
      <c r="CW139" s="8">
        <f t="shared" si="1112"/>
        <v>0</v>
      </c>
      <c r="CX139" s="8"/>
      <c r="CY139" s="8">
        <f t="shared" si="1113"/>
        <v>0</v>
      </c>
      <c r="CZ139" s="8"/>
      <c r="DA139" s="8">
        <f t="shared" si="1114"/>
        <v>0</v>
      </c>
      <c r="DB139" s="8"/>
      <c r="DC139" s="8">
        <f t="shared" si="1115"/>
        <v>0</v>
      </c>
      <c r="DD139" s="8"/>
      <c r="DE139" s="8">
        <f t="shared" si="1116"/>
        <v>0</v>
      </c>
      <c r="DF139" s="8"/>
      <c r="DG139" s="8">
        <f t="shared" si="1117"/>
        <v>0</v>
      </c>
      <c r="DH139" s="8"/>
      <c r="DI139" s="8">
        <f t="shared" si="1118"/>
        <v>0</v>
      </c>
      <c r="DJ139" s="8"/>
      <c r="DK139" s="8">
        <f t="shared" si="1119"/>
        <v>0</v>
      </c>
      <c r="DL139" s="8"/>
      <c r="DM139" s="8">
        <f t="shared" si="1120"/>
        <v>0</v>
      </c>
      <c r="DN139" s="9"/>
      <c r="DO139" s="8">
        <f t="shared" si="1121"/>
        <v>0</v>
      </c>
      <c r="DP139" s="8"/>
      <c r="DQ139" s="8">
        <f t="shared" si="1122"/>
        <v>0</v>
      </c>
      <c r="DR139" s="8"/>
      <c r="DS139" s="8">
        <f t="shared" si="1123"/>
        <v>0</v>
      </c>
      <c r="DT139" s="10"/>
      <c r="DU139" s="8">
        <f t="shared" si="1124"/>
        <v>0</v>
      </c>
      <c r="DV139" s="8"/>
      <c r="DW139" s="8">
        <f t="shared" si="1125"/>
        <v>0</v>
      </c>
      <c r="DX139" s="8"/>
      <c r="DY139" s="8">
        <f t="shared" si="1126"/>
        <v>0</v>
      </c>
      <c r="DZ139" s="8"/>
      <c r="EA139" s="8">
        <f t="shared" si="1127"/>
        <v>0</v>
      </c>
      <c r="EB139" s="8"/>
      <c r="EC139" s="8">
        <f t="shared" si="1128"/>
        <v>0</v>
      </c>
      <c r="ED139" s="8"/>
      <c r="EE139" s="8">
        <f t="shared" si="762"/>
        <v>0</v>
      </c>
      <c r="EF139" s="9"/>
      <c r="EG139" s="8">
        <f t="shared" si="571"/>
        <v>0</v>
      </c>
      <c r="EH139" s="11">
        <f t="shared" si="572"/>
        <v>0</v>
      </c>
      <c r="EI139" s="11">
        <f t="shared" si="572"/>
        <v>0</v>
      </c>
      <c r="EJ139" s="84">
        <f t="shared" si="637"/>
        <v>0</v>
      </c>
    </row>
    <row r="140" spans="1:140" s="84" customFormat="1" ht="45" x14ac:dyDescent="0.25">
      <c r="A140" s="55"/>
      <c r="B140" s="57">
        <v>95</v>
      </c>
      <c r="C140" s="20" t="s">
        <v>282</v>
      </c>
      <c r="D140" s="21">
        <v>11480</v>
      </c>
      <c r="E140" s="7">
        <v>2.95</v>
      </c>
      <c r="F140" s="58">
        <v>1</v>
      </c>
      <c r="G140" s="58"/>
      <c r="H140" s="21">
        <v>1.4</v>
      </c>
      <c r="I140" s="21">
        <v>1.68</v>
      </c>
      <c r="J140" s="21">
        <v>2.23</v>
      </c>
      <c r="K140" s="21">
        <v>2.57</v>
      </c>
      <c r="L140" s="8"/>
      <c r="M140" s="8">
        <f t="shared" si="635"/>
        <v>0</v>
      </c>
      <c r="N140" s="8"/>
      <c r="O140" s="8">
        <f t="shared" si="1070"/>
        <v>0</v>
      </c>
      <c r="P140" s="9"/>
      <c r="Q140" s="8">
        <f t="shared" si="1071"/>
        <v>0</v>
      </c>
      <c r="R140" s="8"/>
      <c r="S140" s="8">
        <f t="shared" si="1072"/>
        <v>0</v>
      </c>
      <c r="T140" s="8"/>
      <c r="U140" s="8">
        <f t="shared" si="1073"/>
        <v>0</v>
      </c>
      <c r="V140" s="8"/>
      <c r="W140" s="8">
        <f t="shared" si="636"/>
        <v>0</v>
      </c>
      <c r="X140" s="8"/>
      <c r="Y140" s="8">
        <f t="shared" si="1074"/>
        <v>0</v>
      </c>
      <c r="Z140" s="8"/>
      <c r="AA140" s="8">
        <f t="shared" si="1075"/>
        <v>0</v>
      </c>
      <c r="AB140" s="8"/>
      <c r="AC140" s="8">
        <f t="shared" si="1076"/>
        <v>0</v>
      </c>
      <c r="AD140" s="9"/>
      <c r="AE140" s="8">
        <f t="shared" si="1077"/>
        <v>0</v>
      </c>
      <c r="AF140" s="8"/>
      <c r="AG140" s="8">
        <f t="shared" si="1078"/>
        <v>0</v>
      </c>
      <c r="AH140" s="8"/>
      <c r="AI140" s="8">
        <f t="shared" si="1079"/>
        <v>0</v>
      </c>
      <c r="AJ140" s="8"/>
      <c r="AK140" s="8">
        <f t="shared" si="1080"/>
        <v>0</v>
      </c>
      <c r="AL140" s="8"/>
      <c r="AM140" s="8">
        <f t="shared" si="1081"/>
        <v>0</v>
      </c>
      <c r="AN140" s="8"/>
      <c r="AO140" s="8">
        <f t="shared" si="1082"/>
        <v>0</v>
      </c>
      <c r="AP140" s="8"/>
      <c r="AQ140" s="8">
        <f t="shared" si="1083"/>
        <v>0</v>
      </c>
      <c r="AR140" s="8"/>
      <c r="AS140" s="8">
        <f t="shared" si="1084"/>
        <v>0</v>
      </c>
      <c r="AT140" s="8"/>
      <c r="AU140" s="8">
        <f t="shared" si="1085"/>
        <v>0</v>
      </c>
      <c r="AV140" s="8"/>
      <c r="AW140" s="8">
        <f t="shared" si="1086"/>
        <v>0</v>
      </c>
      <c r="AX140" s="8"/>
      <c r="AY140" s="8">
        <f t="shared" si="1087"/>
        <v>0</v>
      </c>
      <c r="AZ140" s="8"/>
      <c r="BA140" s="8">
        <f t="shared" si="1088"/>
        <v>0</v>
      </c>
      <c r="BB140" s="8"/>
      <c r="BC140" s="8">
        <f t="shared" si="1089"/>
        <v>0</v>
      </c>
      <c r="BD140" s="8"/>
      <c r="BE140" s="8">
        <f t="shared" si="1090"/>
        <v>0</v>
      </c>
      <c r="BF140" s="8"/>
      <c r="BG140" s="8">
        <f t="shared" si="1091"/>
        <v>0</v>
      </c>
      <c r="BH140" s="8"/>
      <c r="BI140" s="8">
        <f t="shared" si="1092"/>
        <v>0</v>
      </c>
      <c r="BJ140" s="8"/>
      <c r="BK140" s="8">
        <f t="shared" si="1093"/>
        <v>0</v>
      </c>
      <c r="BL140" s="8"/>
      <c r="BM140" s="8">
        <f t="shared" si="1094"/>
        <v>0</v>
      </c>
      <c r="BN140" s="8"/>
      <c r="BO140" s="8">
        <f t="shared" si="1095"/>
        <v>0</v>
      </c>
      <c r="BP140" s="8"/>
      <c r="BQ140" s="8">
        <f t="shared" si="1096"/>
        <v>0</v>
      </c>
      <c r="BR140" s="8"/>
      <c r="BS140" s="8">
        <f t="shared" si="1097"/>
        <v>0</v>
      </c>
      <c r="BT140" s="8"/>
      <c r="BU140" s="8">
        <f t="shared" si="1098"/>
        <v>0</v>
      </c>
      <c r="BV140" s="8"/>
      <c r="BW140" s="8">
        <f t="shared" si="1099"/>
        <v>0</v>
      </c>
      <c r="BX140" s="8"/>
      <c r="BY140" s="8">
        <f t="shared" si="1100"/>
        <v>0</v>
      </c>
      <c r="BZ140" s="8"/>
      <c r="CA140" s="8">
        <f t="shared" si="1101"/>
        <v>0</v>
      </c>
      <c r="CB140" s="8"/>
      <c r="CC140" s="8">
        <f t="shared" si="1102"/>
        <v>0</v>
      </c>
      <c r="CD140" s="8"/>
      <c r="CE140" s="8">
        <f t="shared" si="1103"/>
        <v>0</v>
      </c>
      <c r="CF140" s="6"/>
      <c r="CG140" s="8">
        <f t="shared" si="1104"/>
        <v>0</v>
      </c>
      <c r="CH140" s="8"/>
      <c r="CI140" s="8">
        <f t="shared" si="1105"/>
        <v>0</v>
      </c>
      <c r="CJ140" s="8"/>
      <c r="CK140" s="8">
        <f t="shared" si="1106"/>
        <v>0</v>
      </c>
      <c r="CL140" s="8"/>
      <c r="CM140" s="8">
        <f t="shared" si="1107"/>
        <v>0</v>
      </c>
      <c r="CN140" s="8"/>
      <c r="CO140" s="8">
        <f t="shared" si="1108"/>
        <v>0</v>
      </c>
      <c r="CP140" s="9"/>
      <c r="CQ140" s="8">
        <f t="shared" si="1109"/>
        <v>0</v>
      </c>
      <c r="CR140" s="8"/>
      <c r="CS140" s="8">
        <f t="shared" si="1110"/>
        <v>0</v>
      </c>
      <c r="CT140" s="8"/>
      <c r="CU140" s="8">
        <f t="shared" si="1111"/>
        <v>0</v>
      </c>
      <c r="CV140" s="8"/>
      <c r="CW140" s="8">
        <f t="shared" si="1112"/>
        <v>0</v>
      </c>
      <c r="CX140" s="8"/>
      <c r="CY140" s="8">
        <f t="shared" si="1113"/>
        <v>0</v>
      </c>
      <c r="CZ140" s="8"/>
      <c r="DA140" s="8">
        <f t="shared" si="1114"/>
        <v>0</v>
      </c>
      <c r="DB140" s="8"/>
      <c r="DC140" s="8">
        <f t="shared" si="1115"/>
        <v>0</v>
      </c>
      <c r="DD140" s="8"/>
      <c r="DE140" s="8">
        <f t="shared" si="1116"/>
        <v>0</v>
      </c>
      <c r="DF140" s="8"/>
      <c r="DG140" s="8">
        <f t="shared" si="1117"/>
        <v>0</v>
      </c>
      <c r="DH140" s="8"/>
      <c r="DI140" s="8">
        <f t="shared" si="1118"/>
        <v>0</v>
      </c>
      <c r="DJ140" s="8"/>
      <c r="DK140" s="8">
        <f t="shared" si="1119"/>
        <v>0</v>
      </c>
      <c r="DL140" s="8"/>
      <c r="DM140" s="8">
        <f t="shared" si="1120"/>
        <v>0</v>
      </c>
      <c r="DN140" s="9"/>
      <c r="DO140" s="8">
        <f t="shared" si="1121"/>
        <v>0</v>
      </c>
      <c r="DP140" s="8"/>
      <c r="DQ140" s="8">
        <f t="shared" si="1122"/>
        <v>0</v>
      </c>
      <c r="DR140" s="8"/>
      <c r="DS140" s="8">
        <f t="shared" si="1123"/>
        <v>0</v>
      </c>
      <c r="DT140" s="10"/>
      <c r="DU140" s="8">
        <f t="shared" si="1124"/>
        <v>0</v>
      </c>
      <c r="DV140" s="8"/>
      <c r="DW140" s="8">
        <f t="shared" si="1125"/>
        <v>0</v>
      </c>
      <c r="DX140" s="8"/>
      <c r="DY140" s="8">
        <f t="shared" si="1126"/>
        <v>0</v>
      </c>
      <c r="DZ140" s="8"/>
      <c r="EA140" s="8">
        <f t="shared" si="1127"/>
        <v>0</v>
      </c>
      <c r="EB140" s="8"/>
      <c r="EC140" s="8">
        <f t="shared" si="1128"/>
        <v>0</v>
      </c>
      <c r="ED140" s="8"/>
      <c r="EE140" s="8">
        <f t="shared" si="762"/>
        <v>0</v>
      </c>
      <c r="EF140" s="9"/>
      <c r="EG140" s="8">
        <f t="shared" si="571"/>
        <v>0</v>
      </c>
      <c r="EH140" s="11">
        <f t="shared" si="572"/>
        <v>0</v>
      </c>
      <c r="EI140" s="11">
        <f t="shared" si="572"/>
        <v>0</v>
      </c>
      <c r="EJ140" s="84">
        <f t="shared" si="637"/>
        <v>0</v>
      </c>
    </row>
    <row r="141" spans="1:140" s="86" customFormat="1" x14ac:dyDescent="0.25">
      <c r="A141" s="77">
        <v>31</v>
      </c>
      <c r="B141" s="78"/>
      <c r="C141" s="52" t="s">
        <v>283</v>
      </c>
      <c r="D141" s="54">
        <v>11480</v>
      </c>
      <c r="E141" s="48">
        <v>0.92</v>
      </c>
      <c r="F141" s="43">
        <v>1</v>
      </c>
      <c r="G141" s="43"/>
      <c r="H141" s="53"/>
      <c r="I141" s="53"/>
      <c r="J141" s="53"/>
      <c r="K141" s="53">
        <v>2.57</v>
      </c>
      <c r="L141" s="46">
        <f>SUM(L142:L147)</f>
        <v>1</v>
      </c>
      <c r="M141" s="46">
        <f t="shared" ref="M141:DK141" si="1129">SUM(M142:M147)</f>
        <v>12054</v>
      </c>
      <c r="N141" s="46">
        <f t="shared" si="1129"/>
        <v>99</v>
      </c>
      <c r="O141" s="46">
        <f t="shared" si="1129"/>
        <v>1269688</v>
      </c>
      <c r="P141" s="47">
        <f t="shared" si="1129"/>
        <v>361</v>
      </c>
      <c r="Q141" s="46">
        <f t="shared" si="1129"/>
        <v>8038410.7999999989</v>
      </c>
      <c r="R141" s="46">
        <f t="shared" si="1129"/>
        <v>0</v>
      </c>
      <c r="S141" s="46">
        <f t="shared" si="1129"/>
        <v>0</v>
      </c>
      <c r="T141" s="46">
        <f t="shared" si="1129"/>
        <v>0</v>
      </c>
      <c r="U141" s="46">
        <f t="shared" si="1129"/>
        <v>0</v>
      </c>
      <c r="V141" s="46">
        <f t="shared" si="1129"/>
        <v>0</v>
      </c>
      <c r="W141" s="46">
        <f t="shared" si="1129"/>
        <v>0</v>
      </c>
      <c r="X141" s="46">
        <f t="shared" si="1129"/>
        <v>23</v>
      </c>
      <c r="Y141" s="46">
        <f t="shared" si="1129"/>
        <v>414657.6</v>
      </c>
      <c r="Z141" s="46">
        <f t="shared" si="1129"/>
        <v>2</v>
      </c>
      <c r="AA141" s="46">
        <f t="shared" si="1129"/>
        <v>28608.16</v>
      </c>
      <c r="AB141" s="46">
        <f t="shared" si="1129"/>
        <v>494</v>
      </c>
      <c r="AC141" s="46">
        <f t="shared" si="1129"/>
        <v>7424299.6799999997</v>
      </c>
      <c r="AD141" s="47">
        <f t="shared" si="1129"/>
        <v>0</v>
      </c>
      <c r="AE141" s="46">
        <f t="shared" si="1129"/>
        <v>0</v>
      </c>
      <c r="AF141" s="46">
        <f t="shared" si="1129"/>
        <v>605</v>
      </c>
      <c r="AG141" s="46">
        <f t="shared" si="1129"/>
        <v>9980712</v>
      </c>
      <c r="AH141" s="46">
        <f t="shared" si="1129"/>
        <v>0</v>
      </c>
      <c r="AI141" s="46">
        <f t="shared" si="1129"/>
        <v>0</v>
      </c>
      <c r="AJ141" s="46">
        <f>SUM(AJ142:AJ147)</f>
        <v>0</v>
      </c>
      <c r="AK141" s="46">
        <f>SUM(AK142:AK147)</f>
        <v>0</v>
      </c>
      <c r="AL141" s="46">
        <f>SUM(AL142:AL147)</f>
        <v>0</v>
      </c>
      <c r="AM141" s="46">
        <f>SUM(AM142:AM147)</f>
        <v>0</v>
      </c>
      <c r="AN141" s="46">
        <f t="shared" si="1129"/>
        <v>0</v>
      </c>
      <c r="AO141" s="46">
        <f t="shared" si="1129"/>
        <v>0</v>
      </c>
      <c r="AP141" s="46">
        <f t="shared" si="1129"/>
        <v>0</v>
      </c>
      <c r="AQ141" s="46">
        <f t="shared" si="1129"/>
        <v>0</v>
      </c>
      <c r="AR141" s="46">
        <f t="shared" si="1129"/>
        <v>0</v>
      </c>
      <c r="AS141" s="46">
        <f t="shared" si="1129"/>
        <v>0</v>
      </c>
      <c r="AT141" s="46">
        <f t="shared" si="1129"/>
        <v>1150</v>
      </c>
      <c r="AU141" s="46">
        <f>SUM(AU142:AU147)</f>
        <v>15871099.999999998</v>
      </c>
      <c r="AV141" s="46">
        <f t="shared" ref="AV141:CH141" si="1130">SUM(AV142:AV147)</f>
        <v>851</v>
      </c>
      <c r="AW141" s="46">
        <f t="shared" si="1130"/>
        <v>10495016</v>
      </c>
      <c r="AX141" s="46">
        <f t="shared" si="1130"/>
        <v>0</v>
      </c>
      <c r="AY141" s="46">
        <f t="shared" si="1130"/>
        <v>0</v>
      </c>
      <c r="AZ141" s="46">
        <f t="shared" si="1130"/>
        <v>0</v>
      </c>
      <c r="BA141" s="46">
        <f t="shared" si="1130"/>
        <v>0</v>
      </c>
      <c r="BB141" s="46">
        <f t="shared" si="1130"/>
        <v>0</v>
      </c>
      <c r="BC141" s="46">
        <f t="shared" si="1130"/>
        <v>0</v>
      </c>
      <c r="BD141" s="46">
        <f t="shared" si="1130"/>
        <v>0</v>
      </c>
      <c r="BE141" s="46">
        <f t="shared" si="1130"/>
        <v>0</v>
      </c>
      <c r="BF141" s="46">
        <f t="shared" si="1130"/>
        <v>0</v>
      </c>
      <c r="BG141" s="46">
        <f t="shared" si="1130"/>
        <v>0</v>
      </c>
      <c r="BH141" s="46">
        <f t="shared" si="1130"/>
        <v>0</v>
      </c>
      <c r="BI141" s="46">
        <f t="shared" si="1130"/>
        <v>0</v>
      </c>
      <c r="BJ141" s="46">
        <f t="shared" si="1130"/>
        <v>48</v>
      </c>
      <c r="BK141" s="46">
        <f t="shared" si="1130"/>
        <v>671006</v>
      </c>
      <c r="BL141" s="46">
        <f t="shared" si="1130"/>
        <v>0</v>
      </c>
      <c r="BM141" s="46">
        <f t="shared" si="1130"/>
        <v>0</v>
      </c>
      <c r="BN141" s="46">
        <f t="shared" si="1130"/>
        <v>0</v>
      </c>
      <c r="BO141" s="46">
        <f t="shared" si="1130"/>
        <v>0</v>
      </c>
      <c r="BP141" s="46">
        <f t="shared" si="1130"/>
        <v>40</v>
      </c>
      <c r="BQ141" s="46">
        <f t="shared" si="1130"/>
        <v>522340</v>
      </c>
      <c r="BR141" s="46">
        <f t="shared" si="1130"/>
        <v>0</v>
      </c>
      <c r="BS141" s="46">
        <f t="shared" si="1130"/>
        <v>0</v>
      </c>
      <c r="BT141" s="46">
        <f t="shared" si="1130"/>
        <v>0</v>
      </c>
      <c r="BU141" s="46">
        <f t="shared" si="1130"/>
        <v>0</v>
      </c>
      <c r="BV141" s="46">
        <f t="shared" si="1130"/>
        <v>0</v>
      </c>
      <c r="BW141" s="46">
        <f t="shared" si="1130"/>
        <v>0</v>
      </c>
      <c r="BX141" s="46">
        <f t="shared" si="1130"/>
        <v>0</v>
      </c>
      <c r="BY141" s="46">
        <f t="shared" si="1130"/>
        <v>0</v>
      </c>
      <c r="BZ141" s="46">
        <f t="shared" si="1130"/>
        <v>0</v>
      </c>
      <c r="CA141" s="46">
        <f t="shared" si="1130"/>
        <v>0</v>
      </c>
      <c r="CB141" s="46">
        <f t="shared" si="1130"/>
        <v>0</v>
      </c>
      <c r="CC141" s="46">
        <f t="shared" si="1130"/>
        <v>0</v>
      </c>
      <c r="CD141" s="46">
        <f t="shared" si="1130"/>
        <v>28</v>
      </c>
      <c r="CE141" s="46">
        <f t="shared" si="1130"/>
        <v>397782</v>
      </c>
      <c r="CF141" s="46">
        <f t="shared" si="1130"/>
        <v>400</v>
      </c>
      <c r="CG141" s="46">
        <f t="shared" si="1130"/>
        <v>5625200</v>
      </c>
      <c r="CH141" s="46">
        <f t="shared" si="1130"/>
        <v>0</v>
      </c>
      <c r="CI141" s="46">
        <f t="shared" si="1129"/>
        <v>0</v>
      </c>
      <c r="CJ141" s="46">
        <f>SUM(CJ142:CJ147)</f>
        <v>0</v>
      </c>
      <c r="CK141" s="46">
        <f>SUM(CK142:CK147)</f>
        <v>0</v>
      </c>
      <c r="CL141" s="46">
        <f>SUM(CL142:CL147)</f>
        <v>0</v>
      </c>
      <c r="CM141" s="46">
        <f>SUM(CM142:CM147)</f>
        <v>0</v>
      </c>
      <c r="CN141" s="46">
        <f t="shared" si="1129"/>
        <v>0</v>
      </c>
      <c r="CO141" s="46">
        <f t="shared" si="1129"/>
        <v>0</v>
      </c>
      <c r="CP141" s="47">
        <f>SUM(CP142:CP147)</f>
        <v>0</v>
      </c>
      <c r="CQ141" s="46">
        <f>SUM(CQ142:CQ147)</f>
        <v>0</v>
      </c>
      <c r="CR141" s="46">
        <f t="shared" si="1129"/>
        <v>0</v>
      </c>
      <c r="CS141" s="46">
        <f t="shared" si="1129"/>
        <v>0</v>
      </c>
      <c r="CT141" s="46">
        <f>SUM(CT142:CT147)</f>
        <v>0</v>
      </c>
      <c r="CU141" s="46">
        <f>SUM(CU142:CU147)</f>
        <v>0</v>
      </c>
      <c r="CV141" s="46">
        <f>SUM(CV142:CV147)</f>
        <v>0</v>
      </c>
      <c r="CW141" s="46">
        <f>SUM(CW142:CW147)</f>
        <v>0</v>
      </c>
      <c r="CX141" s="46">
        <f t="shared" si="1129"/>
        <v>0</v>
      </c>
      <c r="CY141" s="46">
        <f t="shared" si="1129"/>
        <v>0</v>
      </c>
      <c r="CZ141" s="46">
        <f t="shared" si="1129"/>
        <v>0</v>
      </c>
      <c r="DA141" s="46">
        <f t="shared" si="1129"/>
        <v>0</v>
      </c>
      <c r="DB141" s="46">
        <f t="shared" si="1129"/>
        <v>29</v>
      </c>
      <c r="DC141" s="46">
        <f t="shared" si="1129"/>
        <v>462873.59999999998</v>
      </c>
      <c r="DD141" s="46">
        <f t="shared" si="1129"/>
        <v>0</v>
      </c>
      <c r="DE141" s="46">
        <f t="shared" si="1129"/>
        <v>0</v>
      </c>
      <c r="DF141" s="46">
        <f t="shared" si="1129"/>
        <v>0</v>
      </c>
      <c r="DG141" s="46">
        <f t="shared" si="1129"/>
        <v>0</v>
      </c>
      <c r="DH141" s="46">
        <f t="shared" si="1129"/>
        <v>0</v>
      </c>
      <c r="DI141" s="46">
        <f t="shared" si="1129"/>
        <v>0</v>
      </c>
      <c r="DJ141" s="46">
        <f t="shared" si="1129"/>
        <v>0</v>
      </c>
      <c r="DK141" s="46">
        <f t="shared" si="1129"/>
        <v>0</v>
      </c>
      <c r="DL141" s="46">
        <f t="shared" ref="DL141:EI141" si="1131">SUM(DL142:DL147)</f>
        <v>0</v>
      </c>
      <c r="DM141" s="46">
        <f t="shared" si="1131"/>
        <v>0</v>
      </c>
      <c r="DN141" s="47">
        <f t="shared" si="1131"/>
        <v>0</v>
      </c>
      <c r="DO141" s="46">
        <f t="shared" si="1131"/>
        <v>0</v>
      </c>
      <c r="DP141" s="46">
        <f t="shared" si="1131"/>
        <v>0</v>
      </c>
      <c r="DQ141" s="46">
        <f t="shared" si="1131"/>
        <v>0</v>
      </c>
      <c r="DR141" s="46">
        <f t="shared" si="1131"/>
        <v>0</v>
      </c>
      <c r="DS141" s="46">
        <f t="shared" si="1131"/>
        <v>0</v>
      </c>
      <c r="DT141" s="46">
        <f t="shared" si="1131"/>
        <v>0</v>
      </c>
      <c r="DU141" s="46">
        <f t="shared" si="1131"/>
        <v>0</v>
      </c>
      <c r="DV141" s="46">
        <f t="shared" si="1131"/>
        <v>0</v>
      </c>
      <c r="DW141" s="46">
        <f t="shared" si="1131"/>
        <v>0</v>
      </c>
      <c r="DX141" s="46">
        <f t="shared" si="1131"/>
        <v>0</v>
      </c>
      <c r="DY141" s="46">
        <f t="shared" si="1131"/>
        <v>0</v>
      </c>
      <c r="DZ141" s="46">
        <f t="shared" si="1131"/>
        <v>0</v>
      </c>
      <c r="EA141" s="46">
        <f t="shared" si="1131"/>
        <v>0</v>
      </c>
      <c r="EB141" s="46">
        <f t="shared" si="1131"/>
        <v>0</v>
      </c>
      <c r="EC141" s="46">
        <f t="shared" si="1131"/>
        <v>0</v>
      </c>
      <c r="ED141" s="46">
        <f t="shared" si="1131"/>
        <v>0</v>
      </c>
      <c r="EE141" s="46">
        <f t="shared" si="1131"/>
        <v>0</v>
      </c>
      <c r="EF141" s="46">
        <f t="shared" si="1131"/>
        <v>0</v>
      </c>
      <c r="EG141" s="46">
        <f t="shared" si="1131"/>
        <v>0</v>
      </c>
      <c r="EH141" s="46">
        <f t="shared" si="1131"/>
        <v>4131</v>
      </c>
      <c r="EI141" s="46">
        <f t="shared" si="1131"/>
        <v>61213747.839999989</v>
      </c>
      <c r="EJ141" s="84"/>
    </row>
    <row r="142" spans="1:140" s="84" customFormat="1" ht="30" x14ac:dyDescent="0.25">
      <c r="A142" s="55"/>
      <c r="B142" s="57">
        <v>96</v>
      </c>
      <c r="C142" s="22" t="s">
        <v>284</v>
      </c>
      <c r="D142" s="21">
        <v>11480</v>
      </c>
      <c r="E142" s="7">
        <v>0.89</v>
      </c>
      <c r="F142" s="58">
        <v>1</v>
      </c>
      <c r="G142" s="58"/>
      <c r="H142" s="21">
        <v>1.4</v>
      </c>
      <c r="I142" s="21">
        <v>1.68</v>
      </c>
      <c r="J142" s="21">
        <v>2.23</v>
      </c>
      <c r="K142" s="21">
        <v>2.57</v>
      </c>
      <c r="L142" s="8">
        <v>0</v>
      </c>
      <c r="M142" s="8">
        <f t="shared" si="635"/>
        <v>0</v>
      </c>
      <c r="N142" s="8"/>
      <c r="O142" s="8">
        <f t="shared" ref="O142:O147" si="1132">N142*D142*E142*F142*H142*$O$9</f>
        <v>0</v>
      </c>
      <c r="P142" s="9">
        <v>0</v>
      </c>
      <c r="Q142" s="8">
        <f t="shared" ref="Q142:Q147" si="1133">P142*D142*E142*F142*H142*$Q$9</f>
        <v>0</v>
      </c>
      <c r="R142" s="8">
        <v>0</v>
      </c>
      <c r="S142" s="8">
        <f t="shared" ref="S142:S147" si="1134">SUM(R142*D142*E142*F142*H142*$S$9)</f>
        <v>0</v>
      </c>
      <c r="T142" s="8"/>
      <c r="U142" s="8">
        <f t="shared" ref="U142:U147" si="1135">SUM(T142*D142*E142*F142*H142*$U$9)</f>
        <v>0</v>
      </c>
      <c r="V142" s="8"/>
      <c r="W142" s="8">
        <f t="shared" si="636"/>
        <v>0</v>
      </c>
      <c r="X142" s="8">
        <v>0</v>
      </c>
      <c r="Y142" s="8">
        <f t="shared" ref="Y142:Y147" si="1136">SUM(X142*D142*E142*F142*H142*$Y$9)</f>
        <v>0</v>
      </c>
      <c r="Z142" s="8">
        <v>2</v>
      </c>
      <c r="AA142" s="8">
        <f t="shared" ref="AA142:AA147" si="1137">SUM(Z142*D142*E142*F142*H142*$AA$9)</f>
        <v>28608.16</v>
      </c>
      <c r="AB142" s="8"/>
      <c r="AC142" s="8">
        <f t="shared" ref="AC142:AC147" si="1138">SUM(AB142*D142*E142*F142*I142*$AC$9)</f>
        <v>0</v>
      </c>
      <c r="AD142" s="9">
        <v>0</v>
      </c>
      <c r="AE142" s="8">
        <f t="shared" ref="AE142:AE147" si="1139">SUM(AD142*D142*E142*F142*I142*$AE$9)</f>
        <v>0</v>
      </c>
      <c r="AF142" s="8"/>
      <c r="AG142" s="8">
        <f t="shared" ref="AG142:AG147" si="1140">SUM(AF142*D142*E142*F142*H142*$AG$9)</f>
        <v>0</v>
      </c>
      <c r="AH142" s="8"/>
      <c r="AI142" s="8">
        <f t="shared" ref="AI142:AI147" si="1141">SUM(AH142*D142*E142*F142*H142*$AI$9)</f>
        <v>0</v>
      </c>
      <c r="AJ142" s="8">
        <v>0</v>
      </c>
      <c r="AK142" s="8">
        <f t="shared" ref="AK142:AK147" si="1142">SUM(AJ142*D142*E142*F142*H142*$AK$9)</f>
        <v>0</v>
      </c>
      <c r="AL142" s="8"/>
      <c r="AM142" s="8">
        <f t="shared" ref="AM142:AM147" si="1143">SUM(AL142*D142*E142*F142*H142*$AM$9)</f>
        <v>0</v>
      </c>
      <c r="AN142" s="8">
        <v>0</v>
      </c>
      <c r="AO142" s="8">
        <f t="shared" ref="AO142:AO147" si="1144">SUM(D142*E142*F142*H142*AN142*$AO$9)</f>
        <v>0</v>
      </c>
      <c r="AP142" s="8"/>
      <c r="AQ142" s="8">
        <f t="shared" ref="AQ142:AQ147" si="1145">SUM(AP142*D142*E142*F142*H142*$AQ$9)</f>
        <v>0</v>
      </c>
      <c r="AR142" s="8"/>
      <c r="AS142" s="8">
        <f t="shared" ref="AS142:AS147" si="1146">SUM(AR142*D142*E142*F142*H142*$AS$9)</f>
        <v>0</v>
      </c>
      <c r="AT142" s="8">
        <v>0</v>
      </c>
      <c r="AU142" s="8">
        <f t="shared" ref="AU142:AU147" si="1147">SUM(AT142*D142*E142*F142*H142*$AU$9)</f>
        <v>0</v>
      </c>
      <c r="AV142" s="8"/>
      <c r="AW142" s="8">
        <f t="shared" ref="AW142:AW147" si="1148">SUM(AV142*D142*E142*F142*H142*$AW$9)</f>
        <v>0</v>
      </c>
      <c r="AX142" s="8"/>
      <c r="AY142" s="8">
        <f t="shared" ref="AY142:AY147" si="1149">SUM(AX142*D142*E142*F142*H142*$AY$9)</f>
        <v>0</v>
      </c>
      <c r="AZ142" s="8"/>
      <c r="BA142" s="8">
        <f t="shared" ref="BA142:BA147" si="1150">SUM(AZ142*D142*E142*F142*H142*$BA$9)</f>
        <v>0</v>
      </c>
      <c r="BB142" s="8"/>
      <c r="BC142" s="8">
        <f t="shared" ref="BC142:BC147" si="1151">SUM(BB142*D142*E142*F142*H142*$BC$9)</f>
        <v>0</v>
      </c>
      <c r="BD142" s="8"/>
      <c r="BE142" s="8">
        <f t="shared" ref="BE142:BE147" si="1152">BD142*D142*E142*F142*H142*$BE$9</f>
        <v>0</v>
      </c>
      <c r="BF142" s="8"/>
      <c r="BG142" s="8">
        <f t="shared" ref="BG142:BG147" si="1153">BF142*D142*E142*F142*H142*$BG$9</f>
        <v>0</v>
      </c>
      <c r="BH142" s="8"/>
      <c r="BI142" s="8">
        <f t="shared" ref="BI142:BI147" si="1154">BH142*D142*E142*F142*H142*$BI$9</f>
        <v>0</v>
      </c>
      <c r="BJ142" s="8"/>
      <c r="BK142" s="8">
        <f t="shared" ref="BK142:BK147" si="1155">SUM(BJ142*D142*E142*F142*H142*$BK$9)</f>
        <v>0</v>
      </c>
      <c r="BL142" s="8"/>
      <c r="BM142" s="8">
        <f t="shared" ref="BM142:BM147" si="1156">SUM(BL142*D142*E142*F142*H142*$BM$9)</f>
        <v>0</v>
      </c>
      <c r="BN142" s="8"/>
      <c r="BO142" s="8">
        <f t="shared" ref="BO142:BO147" si="1157">SUM(BN142*D142*E142*F142*H142*$BO$9)</f>
        <v>0</v>
      </c>
      <c r="BP142" s="8"/>
      <c r="BQ142" s="8">
        <f t="shared" ref="BQ142:BQ147" si="1158">SUM(BP142*D142*E142*F142*H142*$BQ$9)</f>
        <v>0</v>
      </c>
      <c r="BR142" s="8"/>
      <c r="BS142" s="8">
        <f t="shared" ref="BS142:BS147" si="1159">SUM(BR142*D142*E142*F142*H142*$BS$9)</f>
        <v>0</v>
      </c>
      <c r="BT142" s="8"/>
      <c r="BU142" s="8">
        <f t="shared" ref="BU142:BU147" si="1160">BT142*D142*E142*F142*H142*$BU$9</f>
        <v>0</v>
      </c>
      <c r="BV142" s="8">
        <v>0</v>
      </c>
      <c r="BW142" s="8">
        <f t="shared" ref="BW142:BW147" si="1161">SUM(BV142*D142*E142*F142*H142*$BW$9)</f>
        <v>0</v>
      </c>
      <c r="BX142" s="8">
        <v>0</v>
      </c>
      <c r="BY142" s="8">
        <f t="shared" ref="BY142:BY147" si="1162">SUM(BX142*D142*E142*F142*H142*$BY$9)</f>
        <v>0</v>
      </c>
      <c r="BZ142" s="8">
        <v>0</v>
      </c>
      <c r="CA142" s="8">
        <f t="shared" ref="CA142:CA147" si="1163">SUM(BZ142*D142*E142*F142*H142*$CA$9)</f>
        <v>0</v>
      </c>
      <c r="CB142" s="8">
        <v>0</v>
      </c>
      <c r="CC142" s="8">
        <f t="shared" ref="CC142:CC147" si="1164">SUM(CB142*D142*E142*F142*H142*$CC$9)</f>
        <v>0</v>
      </c>
      <c r="CD142" s="8">
        <v>0</v>
      </c>
      <c r="CE142" s="8">
        <f t="shared" ref="CE142:CE147" si="1165">CD142*D142*E142*F142*H142*$CE$9</f>
        <v>0</v>
      </c>
      <c r="CF142" s="8"/>
      <c r="CG142" s="8">
        <f t="shared" ref="CG142:CG147" si="1166">SUM(CF142*D142*E142*F142*H142*$CG$9)</f>
        <v>0</v>
      </c>
      <c r="CH142" s="8">
        <v>0</v>
      </c>
      <c r="CI142" s="8">
        <f t="shared" ref="CI142:CI147" si="1167">SUM(CH142*D142*E142*F142*I142*$CI$9)</f>
        <v>0</v>
      </c>
      <c r="CJ142" s="8">
        <v>0</v>
      </c>
      <c r="CK142" s="8">
        <f t="shared" ref="CK142:CK147" si="1168">SUM(CJ142*D142*E142*F142*I142*$CK$9)</f>
        <v>0</v>
      </c>
      <c r="CL142" s="8">
        <v>0</v>
      </c>
      <c r="CM142" s="8">
        <f t="shared" ref="CM142:CM147" si="1169">SUM(CL142*D142*E142*F142*I142*$CM$9)</f>
        <v>0</v>
      </c>
      <c r="CN142" s="8">
        <v>0</v>
      </c>
      <c r="CO142" s="8">
        <f t="shared" ref="CO142:CO147" si="1170">SUM(CN142*D142*E142*F142*I142*$CO$9)</f>
        <v>0</v>
      </c>
      <c r="CP142" s="9">
        <v>0</v>
      </c>
      <c r="CQ142" s="8">
        <f t="shared" ref="CQ142:CQ147" si="1171">SUM(CP142*D142*E142*F142*I142*$CQ$9)</f>
        <v>0</v>
      </c>
      <c r="CR142" s="8"/>
      <c r="CS142" s="8">
        <f t="shared" ref="CS142:CS147" si="1172">SUM(CR142*D142*E142*F142*I142*$CS$9)</f>
        <v>0</v>
      </c>
      <c r="CT142" s="8"/>
      <c r="CU142" s="8">
        <f t="shared" ref="CU142:CU147" si="1173">SUM(CT142*D142*E142*F142*I142*$CU$9)</f>
        <v>0</v>
      </c>
      <c r="CV142" s="8"/>
      <c r="CW142" s="8">
        <f t="shared" ref="CW142:CW147" si="1174">SUM(CV142*D142*E142*F142*I142*$CW$9)</f>
        <v>0</v>
      </c>
      <c r="CX142" s="8">
        <v>0</v>
      </c>
      <c r="CY142" s="8">
        <f t="shared" ref="CY142:CY147" si="1175">SUM(CX142*D142*E142*F142*I142*$CY$9)</f>
        <v>0</v>
      </c>
      <c r="CZ142" s="8">
        <v>0</v>
      </c>
      <c r="DA142" s="8">
        <f t="shared" ref="DA142:DA147" si="1176">SUM(CZ142*D142*E142*F142*I142*$DA$9)</f>
        <v>0</v>
      </c>
      <c r="DB142" s="8"/>
      <c r="DC142" s="8">
        <f t="shared" ref="DC142:DC147" si="1177">SUM(DB142*D142*E142*F142*I142*$DC$9)</f>
        <v>0</v>
      </c>
      <c r="DD142" s="8">
        <v>0</v>
      </c>
      <c r="DE142" s="8">
        <f t="shared" ref="DE142:DE147" si="1178">SUM(DD142*D142*E142*F142*I142*$DE$9)</f>
        <v>0</v>
      </c>
      <c r="DF142" s="8">
        <v>0</v>
      </c>
      <c r="DG142" s="8">
        <f t="shared" ref="DG142:DG147" si="1179">SUM(DF142*D142*E142*F142*I142*$DG$9)</f>
        <v>0</v>
      </c>
      <c r="DH142" s="8">
        <v>0</v>
      </c>
      <c r="DI142" s="8">
        <f t="shared" ref="DI142:DI147" si="1180">SUM(DH142*D142*E142*F142*I142*$DI$9)</f>
        <v>0</v>
      </c>
      <c r="DJ142" s="8"/>
      <c r="DK142" s="8">
        <f t="shared" ref="DK142:DK147" si="1181">SUM(DJ142*D142*E142*F142*I142*$DK$9)</f>
        <v>0</v>
      </c>
      <c r="DL142" s="8"/>
      <c r="DM142" s="8">
        <f t="shared" ref="DM142:DM147" si="1182">DL142*D142*E142*F142*I142*$DM$9</f>
        <v>0</v>
      </c>
      <c r="DN142" s="9"/>
      <c r="DO142" s="8">
        <f t="shared" ref="DO142:DO147" si="1183">SUM(DN142*D142*E142*F142*I142*$DO$9)</f>
        <v>0</v>
      </c>
      <c r="DP142" s="8">
        <v>0</v>
      </c>
      <c r="DQ142" s="8">
        <f t="shared" ref="DQ142:DQ147" si="1184">SUM(DP142*D142*E142*F142*I142*$DQ$9)</f>
        <v>0</v>
      </c>
      <c r="DR142" s="8">
        <v>0</v>
      </c>
      <c r="DS142" s="8">
        <f t="shared" ref="DS142:DS147" si="1185">SUM(DR142*D142*E142*F142*J142*$DS$9)</f>
        <v>0</v>
      </c>
      <c r="DT142" s="10"/>
      <c r="DU142" s="8">
        <f t="shared" ref="DU142:DU147" si="1186">SUM(DT142*D142*E142*F142*K142*$DU$9)</f>
        <v>0</v>
      </c>
      <c r="DV142" s="8"/>
      <c r="DW142" s="8">
        <f t="shared" ref="DW142:DW147" si="1187">SUM(DV142*D142*E142*F142*H142*$DW$9)</f>
        <v>0</v>
      </c>
      <c r="DX142" s="8"/>
      <c r="DY142" s="8">
        <f t="shared" ref="DY142:DY147" si="1188">SUM(DX142*D142*E142*F142*H142*$DY$9)</f>
        <v>0</v>
      </c>
      <c r="DZ142" s="8"/>
      <c r="EA142" s="8">
        <f t="shared" ref="EA142:EA147" si="1189">SUM(DZ142*D142*E142*F142*H142*$EA$9)</f>
        <v>0</v>
      </c>
      <c r="EB142" s="8"/>
      <c r="EC142" s="8">
        <f t="shared" ref="EC142:EC147" si="1190">SUM(EB142*D142*E142*F142*H142*$EC$9)</f>
        <v>0</v>
      </c>
      <c r="ED142" s="8"/>
      <c r="EE142" s="8">
        <f t="shared" si="762"/>
        <v>0</v>
      </c>
      <c r="EF142" s="9"/>
      <c r="EG142" s="8">
        <f t="shared" ref="EG142:EG186" si="1191">EF142*D142*E142*F142*H142*$EG$9</f>
        <v>0</v>
      </c>
      <c r="EH142" s="11">
        <f t="shared" ref="EH142:EI186" si="1192">SUM(L142,V142,N142,P142,X142,R142,T142,Z142,AB142,AD142,AF142,AH142,AN142,AP142,AR142,AL142,CH142,CN142,CR142,BV142,BX142,CX142,CZ142,DB142,DD142,DF142,DH142,DJ142,AT142,AJ142,AV142,AX142,AZ142,BB142,BD142,BF142,BH142,BJ142,BL142,BN142,BP142,DZ142,EB142,DV142,DX142,BR142,BT142,CP142,CJ142,CL142,CT142,CV142,BZ142,CB142,CD142,CF142,DL142,DN142,DP142,DR142,DT142,ED142,EF142)</f>
        <v>2</v>
      </c>
      <c r="EI142" s="11">
        <f t="shared" si="1192"/>
        <v>28608.16</v>
      </c>
      <c r="EJ142" s="84">
        <f t="shared" si="637"/>
        <v>2</v>
      </c>
    </row>
    <row r="143" spans="1:140" s="84" customFormat="1" ht="45" x14ac:dyDescent="0.25">
      <c r="A143" s="55"/>
      <c r="B143" s="57">
        <v>97</v>
      </c>
      <c r="C143" s="22" t="s">
        <v>285</v>
      </c>
      <c r="D143" s="21">
        <v>11480</v>
      </c>
      <c r="E143" s="7">
        <v>0.75</v>
      </c>
      <c r="F143" s="58">
        <v>1</v>
      </c>
      <c r="G143" s="58"/>
      <c r="H143" s="21">
        <v>1.4</v>
      </c>
      <c r="I143" s="21">
        <v>1.68</v>
      </c>
      <c r="J143" s="21">
        <v>2.23</v>
      </c>
      <c r="K143" s="21">
        <v>2.57</v>
      </c>
      <c r="L143" s="8">
        <v>1</v>
      </c>
      <c r="M143" s="8">
        <f t="shared" si="635"/>
        <v>12054</v>
      </c>
      <c r="N143" s="8">
        <v>80</v>
      </c>
      <c r="O143" s="8">
        <f t="shared" si="1132"/>
        <v>964319.99999999988</v>
      </c>
      <c r="P143" s="9">
        <v>195</v>
      </c>
      <c r="Q143" s="8">
        <f t="shared" si="1133"/>
        <v>2350530</v>
      </c>
      <c r="R143" s="8"/>
      <c r="S143" s="8">
        <f t="shared" si="1134"/>
        <v>0</v>
      </c>
      <c r="T143" s="8"/>
      <c r="U143" s="8">
        <f t="shared" si="1135"/>
        <v>0</v>
      </c>
      <c r="V143" s="8"/>
      <c r="W143" s="8">
        <f t="shared" si="636"/>
        <v>0</v>
      </c>
      <c r="X143" s="8">
        <v>8</v>
      </c>
      <c r="Y143" s="8">
        <f t="shared" si="1136"/>
        <v>96432</v>
      </c>
      <c r="Z143" s="8"/>
      <c r="AA143" s="8">
        <f t="shared" si="1137"/>
        <v>0</v>
      </c>
      <c r="AB143" s="8">
        <v>442</v>
      </c>
      <c r="AC143" s="8">
        <f t="shared" si="1138"/>
        <v>6393441.5999999996</v>
      </c>
      <c r="AD143" s="9"/>
      <c r="AE143" s="8">
        <f t="shared" si="1139"/>
        <v>0</v>
      </c>
      <c r="AF143" s="8">
        <v>320</v>
      </c>
      <c r="AG143" s="8">
        <f t="shared" si="1140"/>
        <v>3857279.9999999995</v>
      </c>
      <c r="AH143" s="8"/>
      <c r="AI143" s="8">
        <f t="shared" si="1141"/>
        <v>0</v>
      </c>
      <c r="AJ143" s="8"/>
      <c r="AK143" s="8">
        <f t="shared" si="1142"/>
        <v>0</v>
      </c>
      <c r="AL143" s="8"/>
      <c r="AM143" s="8">
        <f t="shared" si="1143"/>
        <v>0</v>
      </c>
      <c r="AN143" s="8"/>
      <c r="AO143" s="8">
        <f t="shared" si="1144"/>
        <v>0</v>
      </c>
      <c r="AP143" s="8"/>
      <c r="AQ143" s="8">
        <f t="shared" si="1145"/>
        <v>0</v>
      </c>
      <c r="AR143" s="8"/>
      <c r="AS143" s="8">
        <f t="shared" si="1146"/>
        <v>0</v>
      </c>
      <c r="AT143" s="8">
        <v>650</v>
      </c>
      <c r="AU143" s="8">
        <f t="shared" si="1147"/>
        <v>7835099.9999999991</v>
      </c>
      <c r="AV143" s="8">
        <v>792</v>
      </c>
      <c r="AW143" s="8">
        <f t="shared" si="1148"/>
        <v>9546768</v>
      </c>
      <c r="AX143" s="8"/>
      <c r="AY143" s="8">
        <f t="shared" si="1149"/>
        <v>0</v>
      </c>
      <c r="AZ143" s="8"/>
      <c r="BA143" s="8">
        <f t="shared" si="1150"/>
        <v>0</v>
      </c>
      <c r="BB143" s="8"/>
      <c r="BC143" s="8">
        <f t="shared" si="1151"/>
        <v>0</v>
      </c>
      <c r="BD143" s="8"/>
      <c r="BE143" s="8">
        <f t="shared" si="1152"/>
        <v>0</v>
      </c>
      <c r="BF143" s="8"/>
      <c r="BG143" s="8">
        <f t="shared" si="1153"/>
        <v>0</v>
      </c>
      <c r="BH143" s="8"/>
      <c r="BI143" s="8">
        <f t="shared" si="1154"/>
        <v>0</v>
      </c>
      <c r="BJ143" s="8">
        <v>25</v>
      </c>
      <c r="BK143" s="8">
        <f t="shared" si="1155"/>
        <v>301350</v>
      </c>
      <c r="BL143" s="8"/>
      <c r="BM143" s="8">
        <f t="shared" si="1156"/>
        <v>0</v>
      </c>
      <c r="BN143" s="8"/>
      <c r="BO143" s="8">
        <f t="shared" si="1157"/>
        <v>0</v>
      </c>
      <c r="BP143" s="8">
        <v>30</v>
      </c>
      <c r="BQ143" s="8">
        <f t="shared" si="1158"/>
        <v>361620</v>
      </c>
      <c r="BR143" s="8"/>
      <c r="BS143" s="8">
        <f t="shared" si="1159"/>
        <v>0</v>
      </c>
      <c r="BT143" s="8"/>
      <c r="BU143" s="8">
        <f t="shared" si="1160"/>
        <v>0</v>
      </c>
      <c r="BV143" s="8"/>
      <c r="BW143" s="8">
        <f t="shared" si="1161"/>
        <v>0</v>
      </c>
      <c r="BX143" s="8"/>
      <c r="BY143" s="8">
        <f t="shared" si="1162"/>
        <v>0</v>
      </c>
      <c r="BZ143" s="8"/>
      <c r="CA143" s="8">
        <f t="shared" si="1163"/>
        <v>0</v>
      </c>
      <c r="CB143" s="8"/>
      <c r="CC143" s="8">
        <f t="shared" si="1164"/>
        <v>0</v>
      </c>
      <c r="CD143" s="8">
        <v>13</v>
      </c>
      <c r="CE143" s="8">
        <f t="shared" si="1165"/>
        <v>156702</v>
      </c>
      <c r="CF143" s="8">
        <v>200</v>
      </c>
      <c r="CG143" s="8">
        <f t="shared" si="1166"/>
        <v>2410800</v>
      </c>
      <c r="CH143" s="8"/>
      <c r="CI143" s="8">
        <f t="shared" si="1167"/>
        <v>0</v>
      </c>
      <c r="CJ143" s="8"/>
      <c r="CK143" s="8">
        <f t="shared" si="1168"/>
        <v>0</v>
      </c>
      <c r="CL143" s="8"/>
      <c r="CM143" s="8">
        <f t="shared" si="1169"/>
        <v>0</v>
      </c>
      <c r="CN143" s="8"/>
      <c r="CO143" s="8">
        <f t="shared" si="1170"/>
        <v>0</v>
      </c>
      <c r="CP143" s="9"/>
      <c r="CQ143" s="8">
        <f t="shared" si="1171"/>
        <v>0</v>
      </c>
      <c r="CR143" s="8"/>
      <c r="CS143" s="8">
        <f t="shared" si="1172"/>
        <v>0</v>
      </c>
      <c r="CT143" s="8"/>
      <c r="CU143" s="8">
        <f t="shared" si="1173"/>
        <v>0</v>
      </c>
      <c r="CV143" s="8"/>
      <c r="CW143" s="8">
        <f t="shared" si="1174"/>
        <v>0</v>
      </c>
      <c r="CX143" s="8"/>
      <c r="CY143" s="8">
        <f t="shared" si="1175"/>
        <v>0</v>
      </c>
      <c r="CZ143" s="8"/>
      <c r="DA143" s="8">
        <f t="shared" si="1176"/>
        <v>0</v>
      </c>
      <c r="DB143" s="8">
        <v>20</v>
      </c>
      <c r="DC143" s="8">
        <f t="shared" si="1177"/>
        <v>289296</v>
      </c>
      <c r="DD143" s="8"/>
      <c r="DE143" s="8">
        <f t="shared" si="1178"/>
        <v>0</v>
      </c>
      <c r="DF143" s="8"/>
      <c r="DG143" s="8">
        <f t="shared" si="1179"/>
        <v>0</v>
      </c>
      <c r="DH143" s="8"/>
      <c r="DI143" s="8">
        <f t="shared" si="1180"/>
        <v>0</v>
      </c>
      <c r="DJ143" s="8"/>
      <c r="DK143" s="8">
        <f t="shared" si="1181"/>
        <v>0</v>
      </c>
      <c r="DL143" s="8"/>
      <c r="DM143" s="8">
        <f t="shared" si="1182"/>
        <v>0</v>
      </c>
      <c r="DN143" s="9"/>
      <c r="DO143" s="8">
        <f t="shared" si="1183"/>
        <v>0</v>
      </c>
      <c r="DP143" s="8"/>
      <c r="DQ143" s="8">
        <f t="shared" si="1184"/>
        <v>0</v>
      </c>
      <c r="DR143" s="8"/>
      <c r="DS143" s="8">
        <f t="shared" si="1185"/>
        <v>0</v>
      </c>
      <c r="DT143" s="10"/>
      <c r="DU143" s="8">
        <f t="shared" si="1186"/>
        <v>0</v>
      </c>
      <c r="DV143" s="8"/>
      <c r="DW143" s="8">
        <f t="shared" si="1187"/>
        <v>0</v>
      </c>
      <c r="DX143" s="8"/>
      <c r="DY143" s="8">
        <f t="shared" si="1188"/>
        <v>0</v>
      </c>
      <c r="DZ143" s="8"/>
      <c r="EA143" s="8">
        <f t="shared" si="1189"/>
        <v>0</v>
      </c>
      <c r="EB143" s="8"/>
      <c r="EC143" s="8">
        <f t="shared" si="1190"/>
        <v>0</v>
      </c>
      <c r="ED143" s="8"/>
      <c r="EE143" s="8">
        <f t="shared" si="762"/>
        <v>0</v>
      </c>
      <c r="EF143" s="9"/>
      <c r="EG143" s="8">
        <f t="shared" si="1191"/>
        <v>0</v>
      </c>
      <c r="EH143" s="11">
        <f t="shared" si="1192"/>
        <v>2776</v>
      </c>
      <c r="EI143" s="11">
        <f t="shared" si="1192"/>
        <v>34575693.599999994</v>
      </c>
      <c r="EJ143" s="84">
        <f t="shared" si="637"/>
        <v>2776</v>
      </c>
    </row>
    <row r="144" spans="1:140" s="84" customFormat="1" ht="45" x14ac:dyDescent="0.25">
      <c r="A144" s="55"/>
      <c r="B144" s="57">
        <v>98</v>
      </c>
      <c r="C144" s="22" t="s">
        <v>286</v>
      </c>
      <c r="D144" s="21">
        <v>11480</v>
      </c>
      <c r="E144" s="7">
        <v>1</v>
      </c>
      <c r="F144" s="58">
        <v>1</v>
      </c>
      <c r="G144" s="58"/>
      <c r="H144" s="21">
        <v>1.4</v>
      </c>
      <c r="I144" s="21">
        <v>1.68</v>
      </c>
      <c r="J144" s="21">
        <v>2.23</v>
      </c>
      <c r="K144" s="21">
        <v>2.57</v>
      </c>
      <c r="L144" s="8"/>
      <c r="M144" s="8">
        <f t="shared" si="635"/>
        <v>0</v>
      </c>
      <c r="N144" s="8">
        <v>19</v>
      </c>
      <c r="O144" s="8">
        <f t="shared" si="1132"/>
        <v>305368</v>
      </c>
      <c r="P144" s="9">
        <v>24</v>
      </c>
      <c r="Q144" s="8">
        <f t="shared" si="1133"/>
        <v>385728</v>
      </c>
      <c r="R144" s="8"/>
      <c r="S144" s="8">
        <f t="shared" si="1134"/>
        <v>0</v>
      </c>
      <c r="T144" s="8"/>
      <c r="U144" s="8">
        <f t="shared" si="1135"/>
        <v>0</v>
      </c>
      <c r="V144" s="8"/>
      <c r="W144" s="8">
        <f t="shared" si="636"/>
        <v>0</v>
      </c>
      <c r="X144" s="8">
        <v>12</v>
      </c>
      <c r="Y144" s="8">
        <f t="shared" si="1136"/>
        <v>192864</v>
      </c>
      <c r="Z144" s="8"/>
      <c r="AA144" s="8">
        <f t="shared" si="1137"/>
        <v>0</v>
      </c>
      <c r="AB144" s="8">
        <v>47</v>
      </c>
      <c r="AC144" s="8">
        <f t="shared" si="1138"/>
        <v>906460.79999999993</v>
      </c>
      <c r="AD144" s="9"/>
      <c r="AE144" s="8">
        <f t="shared" si="1139"/>
        <v>0</v>
      </c>
      <c r="AF144" s="8">
        <v>225</v>
      </c>
      <c r="AG144" s="8">
        <f t="shared" si="1140"/>
        <v>3616200</v>
      </c>
      <c r="AH144" s="8"/>
      <c r="AI144" s="8">
        <f t="shared" si="1141"/>
        <v>0</v>
      </c>
      <c r="AJ144" s="8"/>
      <c r="AK144" s="8">
        <f t="shared" si="1142"/>
        <v>0</v>
      </c>
      <c r="AL144" s="8"/>
      <c r="AM144" s="8">
        <f t="shared" si="1143"/>
        <v>0</v>
      </c>
      <c r="AN144" s="8"/>
      <c r="AO144" s="8">
        <f t="shared" si="1144"/>
        <v>0</v>
      </c>
      <c r="AP144" s="8"/>
      <c r="AQ144" s="8">
        <f t="shared" si="1145"/>
        <v>0</v>
      </c>
      <c r="AR144" s="8"/>
      <c r="AS144" s="8">
        <f t="shared" si="1146"/>
        <v>0</v>
      </c>
      <c r="AT144" s="8">
        <v>500</v>
      </c>
      <c r="AU144" s="8">
        <f t="shared" si="1147"/>
        <v>8035999.9999999991</v>
      </c>
      <c r="AV144" s="8">
        <v>59</v>
      </c>
      <c r="AW144" s="8">
        <f t="shared" si="1148"/>
        <v>948247.99999999988</v>
      </c>
      <c r="AX144" s="8"/>
      <c r="AY144" s="8">
        <f t="shared" si="1149"/>
        <v>0</v>
      </c>
      <c r="AZ144" s="8"/>
      <c r="BA144" s="8">
        <f t="shared" si="1150"/>
        <v>0</v>
      </c>
      <c r="BB144" s="8"/>
      <c r="BC144" s="8">
        <f t="shared" si="1151"/>
        <v>0</v>
      </c>
      <c r="BD144" s="8"/>
      <c r="BE144" s="8">
        <f t="shared" si="1152"/>
        <v>0</v>
      </c>
      <c r="BF144" s="8"/>
      <c r="BG144" s="8">
        <f t="shared" si="1153"/>
        <v>0</v>
      </c>
      <c r="BH144" s="8"/>
      <c r="BI144" s="8">
        <f t="shared" si="1154"/>
        <v>0</v>
      </c>
      <c r="BJ144" s="8">
        <v>23</v>
      </c>
      <c r="BK144" s="8">
        <f t="shared" si="1155"/>
        <v>369656</v>
      </c>
      <c r="BL144" s="8"/>
      <c r="BM144" s="8">
        <f t="shared" si="1156"/>
        <v>0</v>
      </c>
      <c r="BN144" s="8"/>
      <c r="BO144" s="8">
        <f t="shared" si="1157"/>
        <v>0</v>
      </c>
      <c r="BP144" s="8">
        <v>10</v>
      </c>
      <c r="BQ144" s="8">
        <f t="shared" si="1158"/>
        <v>160720</v>
      </c>
      <c r="BR144" s="8"/>
      <c r="BS144" s="8">
        <f t="shared" si="1159"/>
        <v>0</v>
      </c>
      <c r="BT144" s="8"/>
      <c r="BU144" s="8">
        <f t="shared" si="1160"/>
        <v>0</v>
      </c>
      <c r="BV144" s="8"/>
      <c r="BW144" s="8">
        <f t="shared" si="1161"/>
        <v>0</v>
      </c>
      <c r="BX144" s="8"/>
      <c r="BY144" s="8">
        <f t="shared" si="1162"/>
        <v>0</v>
      </c>
      <c r="BZ144" s="8"/>
      <c r="CA144" s="8">
        <f t="shared" si="1163"/>
        <v>0</v>
      </c>
      <c r="CB144" s="8"/>
      <c r="CC144" s="8">
        <f t="shared" si="1164"/>
        <v>0</v>
      </c>
      <c r="CD144" s="8">
        <v>15</v>
      </c>
      <c r="CE144" s="8">
        <f t="shared" si="1165"/>
        <v>241079.99999999997</v>
      </c>
      <c r="CF144" s="8">
        <v>200</v>
      </c>
      <c r="CG144" s="8">
        <f t="shared" si="1166"/>
        <v>3214400</v>
      </c>
      <c r="CH144" s="8"/>
      <c r="CI144" s="8">
        <f t="shared" si="1167"/>
        <v>0</v>
      </c>
      <c r="CJ144" s="8"/>
      <c r="CK144" s="8">
        <f t="shared" si="1168"/>
        <v>0</v>
      </c>
      <c r="CL144" s="8"/>
      <c r="CM144" s="8">
        <f t="shared" si="1169"/>
        <v>0</v>
      </c>
      <c r="CN144" s="8"/>
      <c r="CO144" s="8">
        <f t="shared" si="1170"/>
        <v>0</v>
      </c>
      <c r="CP144" s="9"/>
      <c r="CQ144" s="8">
        <f t="shared" si="1171"/>
        <v>0</v>
      </c>
      <c r="CR144" s="8"/>
      <c r="CS144" s="8">
        <f t="shared" si="1172"/>
        <v>0</v>
      </c>
      <c r="CT144" s="8"/>
      <c r="CU144" s="8">
        <f t="shared" si="1173"/>
        <v>0</v>
      </c>
      <c r="CV144" s="8"/>
      <c r="CW144" s="8">
        <f t="shared" si="1174"/>
        <v>0</v>
      </c>
      <c r="CX144" s="8"/>
      <c r="CY144" s="8">
        <f t="shared" si="1175"/>
        <v>0</v>
      </c>
      <c r="CZ144" s="8"/>
      <c r="DA144" s="8">
        <f t="shared" si="1176"/>
        <v>0</v>
      </c>
      <c r="DB144" s="8">
        <v>9</v>
      </c>
      <c r="DC144" s="8">
        <f t="shared" si="1177"/>
        <v>173577.60000000001</v>
      </c>
      <c r="DD144" s="8"/>
      <c r="DE144" s="8">
        <f t="shared" si="1178"/>
        <v>0</v>
      </c>
      <c r="DF144" s="8"/>
      <c r="DG144" s="8">
        <f t="shared" si="1179"/>
        <v>0</v>
      </c>
      <c r="DH144" s="8"/>
      <c r="DI144" s="8">
        <f t="shared" si="1180"/>
        <v>0</v>
      </c>
      <c r="DJ144" s="8"/>
      <c r="DK144" s="8">
        <f t="shared" si="1181"/>
        <v>0</v>
      </c>
      <c r="DL144" s="8"/>
      <c r="DM144" s="8">
        <f t="shared" si="1182"/>
        <v>0</v>
      </c>
      <c r="DN144" s="9"/>
      <c r="DO144" s="8">
        <f t="shared" si="1183"/>
        <v>0</v>
      </c>
      <c r="DP144" s="8"/>
      <c r="DQ144" s="8">
        <f t="shared" si="1184"/>
        <v>0</v>
      </c>
      <c r="DR144" s="8"/>
      <c r="DS144" s="8">
        <f t="shared" si="1185"/>
        <v>0</v>
      </c>
      <c r="DT144" s="10"/>
      <c r="DU144" s="8">
        <f t="shared" si="1186"/>
        <v>0</v>
      </c>
      <c r="DV144" s="8"/>
      <c r="DW144" s="8">
        <f t="shared" si="1187"/>
        <v>0</v>
      </c>
      <c r="DX144" s="8"/>
      <c r="DY144" s="8">
        <f t="shared" si="1188"/>
        <v>0</v>
      </c>
      <c r="DZ144" s="8"/>
      <c r="EA144" s="8">
        <f t="shared" si="1189"/>
        <v>0</v>
      </c>
      <c r="EB144" s="8"/>
      <c r="EC144" s="8">
        <f t="shared" si="1190"/>
        <v>0</v>
      </c>
      <c r="ED144" s="8"/>
      <c r="EE144" s="8">
        <f t="shared" si="762"/>
        <v>0</v>
      </c>
      <c r="EF144" s="9"/>
      <c r="EG144" s="8">
        <f t="shared" si="1191"/>
        <v>0</v>
      </c>
      <c r="EH144" s="11">
        <f t="shared" si="1192"/>
        <v>1143</v>
      </c>
      <c r="EI144" s="11">
        <f t="shared" si="1192"/>
        <v>18550302.399999999</v>
      </c>
      <c r="EJ144" s="84">
        <f t="shared" si="637"/>
        <v>1143</v>
      </c>
    </row>
    <row r="145" spans="1:140" s="86" customFormat="1" ht="45" x14ac:dyDescent="0.25">
      <c r="A145" s="55"/>
      <c r="B145" s="57">
        <v>99</v>
      </c>
      <c r="C145" s="22" t="s">
        <v>287</v>
      </c>
      <c r="D145" s="21">
        <v>11480</v>
      </c>
      <c r="E145" s="7">
        <v>4.34</v>
      </c>
      <c r="F145" s="58">
        <v>1</v>
      </c>
      <c r="G145" s="58"/>
      <c r="H145" s="21">
        <v>1.4</v>
      </c>
      <c r="I145" s="21">
        <v>1.68</v>
      </c>
      <c r="J145" s="21">
        <v>2.23</v>
      </c>
      <c r="K145" s="21">
        <v>2.57</v>
      </c>
      <c r="L145" s="8"/>
      <c r="M145" s="8">
        <f t="shared" ref="M145:M186" si="1193">L145*D145*E145*F145*H145*$M$9</f>
        <v>0</v>
      </c>
      <c r="N145" s="8"/>
      <c r="O145" s="8">
        <f t="shared" si="1132"/>
        <v>0</v>
      </c>
      <c r="P145" s="9"/>
      <c r="Q145" s="8">
        <f t="shared" si="1133"/>
        <v>0</v>
      </c>
      <c r="R145" s="8"/>
      <c r="S145" s="8">
        <f t="shared" si="1134"/>
        <v>0</v>
      </c>
      <c r="T145" s="8"/>
      <c r="U145" s="8">
        <f t="shared" si="1135"/>
        <v>0</v>
      </c>
      <c r="V145" s="8"/>
      <c r="W145" s="8">
        <f t="shared" ref="W145:W186" si="1194">SUM(V145*D145*E145*F145*H145*$W$9)</f>
        <v>0</v>
      </c>
      <c r="X145" s="8"/>
      <c r="Y145" s="8">
        <f t="shared" si="1136"/>
        <v>0</v>
      </c>
      <c r="Z145" s="8"/>
      <c r="AA145" s="8">
        <f t="shared" si="1137"/>
        <v>0</v>
      </c>
      <c r="AB145" s="8"/>
      <c r="AC145" s="8">
        <f t="shared" si="1138"/>
        <v>0</v>
      </c>
      <c r="AD145" s="9"/>
      <c r="AE145" s="8">
        <f t="shared" si="1139"/>
        <v>0</v>
      </c>
      <c r="AF145" s="8"/>
      <c r="AG145" s="8">
        <f t="shared" si="1140"/>
        <v>0</v>
      </c>
      <c r="AH145" s="8"/>
      <c r="AI145" s="8">
        <f t="shared" si="1141"/>
        <v>0</v>
      </c>
      <c r="AJ145" s="8"/>
      <c r="AK145" s="8">
        <f t="shared" si="1142"/>
        <v>0</v>
      </c>
      <c r="AL145" s="6"/>
      <c r="AM145" s="8">
        <f t="shared" si="1143"/>
        <v>0</v>
      </c>
      <c r="AN145" s="8"/>
      <c r="AO145" s="8">
        <f t="shared" si="1144"/>
        <v>0</v>
      </c>
      <c r="AP145" s="8"/>
      <c r="AQ145" s="8">
        <f t="shared" si="1145"/>
        <v>0</v>
      </c>
      <c r="AR145" s="8"/>
      <c r="AS145" s="8">
        <f t="shared" si="1146"/>
        <v>0</v>
      </c>
      <c r="AT145" s="8"/>
      <c r="AU145" s="8">
        <f t="shared" si="1147"/>
        <v>0</v>
      </c>
      <c r="AV145" s="8"/>
      <c r="AW145" s="8">
        <f t="shared" si="1148"/>
        <v>0</v>
      </c>
      <c r="AX145" s="8"/>
      <c r="AY145" s="8">
        <f t="shared" si="1149"/>
        <v>0</v>
      </c>
      <c r="AZ145" s="8"/>
      <c r="BA145" s="8">
        <f t="shared" si="1150"/>
        <v>0</v>
      </c>
      <c r="BB145" s="8"/>
      <c r="BC145" s="8">
        <f t="shared" si="1151"/>
        <v>0</v>
      </c>
      <c r="BD145" s="8"/>
      <c r="BE145" s="8">
        <f t="shared" si="1152"/>
        <v>0</v>
      </c>
      <c r="BF145" s="8"/>
      <c r="BG145" s="8">
        <f t="shared" si="1153"/>
        <v>0</v>
      </c>
      <c r="BH145" s="8"/>
      <c r="BI145" s="8">
        <f t="shared" si="1154"/>
        <v>0</v>
      </c>
      <c r="BJ145" s="8"/>
      <c r="BK145" s="8">
        <f t="shared" si="1155"/>
        <v>0</v>
      </c>
      <c r="BL145" s="8"/>
      <c r="BM145" s="8">
        <f t="shared" si="1156"/>
        <v>0</v>
      </c>
      <c r="BN145" s="8"/>
      <c r="BO145" s="8">
        <f t="shared" si="1157"/>
        <v>0</v>
      </c>
      <c r="BP145" s="8"/>
      <c r="BQ145" s="8">
        <f t="shared" si="1158"/>
        <v>0</v>
      </c>
      <c r="BR145" s="8"/>
      <c r="BS145" s="8">
        <f t="shared" si="1159"/>
        <v>0</v>
      </c>
      <c r="BT145" s="8"/>
      <c r="BU145" s="8">
        <f t="shared" si="1160"/>
        <v>0</v>
      </c>
      <c r="BV145" s="8"/>
      <c r="BW145" s="8">
        <f t="shared" si="1161"/>
        <v>0</v>
      </c>
      <c r="BX145" s="8"/>
      <c r="BY145" s="8">
        <f t="shared" si="1162"/>
        <v>0</v>
      </c>
      <c r="BZ145" s="8"/>
      <c r="CA145" s="8">
        <f t="shared" si="1163"/>
        <v>0</v>
      </c>
      <c r="CB145" s="8"/>
      <c r="CC145" s="8">
        <f t="shared" si="1164"/>
        <v>0</v>
      </c>
      <c r="CD145" s="8"/>
      <c r="CE145" s="8">
        <f t="shared" si="1165"/>
        <v>0</v>
      </c>
      <c r="CF145" s="8"/>
      <c r="CG145" s="8">
        <f t="shared" si="1166"/>
        <v>0</v>
      </c>
      <c r="CH145" s="8"/>
      <c r="CI145" s="8">
        <f t="shared" si="1167"/>
        <v>0</v>
      </c>
      <c r="CJ145" s="8"/>
      <c r="CK145" s="8">
        <f t="shared" si="1168"/>
        <v>0</v>
      </c>
      <c r="CL145" s="8"/>
      <c r="CM145" s="8">
        <f t="shared" si="1169"/>
        <v>0</v>
      </c>
      <c r="CN145" s="8"/>
      <c r="CO145" s="8">
        <f t="shared" si="1170"/>
        <v>0</v>
      </c>
      <c r="CP145" s="9"/>
      <c r="CQ145" s="8">
        <f t="shared" si="1171"/>
        <v>0</v>
      </c>
      <c r="CR145" s="8"/>
      <c r="CS145" s="8">
        <f t="shared" si="1172"/>
        <v>0</v>
      </c>
      <c r="CT145" s="8"/>
      <c r="CU145" s="8">
        <f t="shared" si="1173"/>
        <v>0</v>
      </c>
      <c r="CV145" s="8"/>
      <c r="CW145" s="8">
        <f t="shared" si="1174"/>
        <v>0</v>
      </c>
      <c r="CX145" s="8"/>
      <c r="CY145" s="8">
        <f t="shared" si="1175"/>
        <v>0</v>
      </c>
      <c r="CZ145" s="8"/>
      <c r="DA145" s="8">
        <f t="shared" si="1176"/>
        <v>0</v>
      </c>
      <c r="DB145" s="8"/>
      <c r="DC145" s="8">
        <f t="shared" si="1177"/>
        <v>0</v>
      </c>
      <c r="DD145" s="8"/>
      <c r="DE145" s="8">
        <f t="shared" si="1178"/>
        <v>0</v>
      </c>
      <c r="DF145" s="8"/>
      <c r="DG145" s="8">
        <f t="shared" si="1179"/>
        <v>0</v>
      </c>
      <c r="DH145" s="8"/>
      <c r="DI145" s="8">
        <f t="shared" si="1180"/>
        <v>0</v>
      </c>
      <c r="DJ145" s="8"/>
      <c r="DK145" s="8">
        <f t="shared" si="1181"/>
        <v>0</v>
      </c>
      <c r="DL145" s="8"/>
      <c r="DM145" s="8">
        <f t="shared" si="1182"/>
        <v>0</v>
      </c>
      <c r="DN145" s="9"/>
      <c r="DO145" s="8">
        <f t="shared" si="1183"/>
        <v>0</v>
      </c>
      <c r="DP145" s="8"/>
      <c r="DQ145" s="8">
        <f t="shared" si="1184"/>
        <v>0</v>
      </c>
      <c r="DR145" s="8"/>
      <c r="DS145" s="8">
        <f t="shared" si="1185"/>
        <v>0</v>
      </c>
      <c r="DT145" s="10"/>
      <c r="DU145" s="8">
        <f t="shared" si="1186"/>
        <v>0</v>
      </c>
      <c r="DV145" s="6"/>
      <c r="DW145" s="8">
        <f t="shared" si="1187"/>
        <v>0</v>
      </c>
      <c r="DX145" s="8"/>
      <c r="DY145" s="8">
        <f t="shared" si="1188"/>
        <v>0</v>
      </c>
      <c r="DZ145" s="8"/>
      <c r="EA145" s="8">
        <f t="shared" si="1189"/>
        <v>0</v>
      </c>
      <c r="EB145" s="8"/>
      <c r="EC145" s="8">
        <f t="shared" si="1190"/>
        <v>0</v>
      </c>
      <c r="ED145" s="8"/>
      <c r="EE145" s="8">
        <f t="shared" si="762"/>
        <v>0</v>
      </c>
      <c r="EF145" s="9"/>
      <c r="EG145" s="8">
        <f t="shared" si="1191"/>
        <v>0</v>
      </c>
      <c r="EH145" s="11">
        <f t="shared" si="1192"/>
        <v>0</v>
      </c>
      <c r="EI145" s="11">
        <f t="shared" si="1192"/>
        <v>0</v>
      </c>
      <c r="EJ145" s="84">
        <f t="shared" si="637"/>
        <v>0</v>
      </c>
    </row>
    <row r="146" spans="1:140" s="84" customFormat="1" ht="30" x14ac:dyDescent="0.25">
      <c r="A146" s="55"/>
      <c r="B146" s="57">
        <v>100</v>
      </c>
      <c r="C146" s="20" t="s">
        <v>288</v>
      </c>
      <c r="D146" s="21">
        <v>11480</v>
      </c>
      <c r="E146" s="7">
        <v>1.29</v>
      </c>
      <c r="F146" s="58">
        <v>1</v>
      </c>
      <c r="G146" s="58"/>
      <c r="H146" s="21">
        <v>1.4</v>
      </c>
      <c r="I146" s="21">
        <v>1.68</v>
      </c>
      <c r="J146" s="21">
        <v>2.23</v>
      </c>
      <c r="K146" s="21">
        <v>2.57</v>
      </c>
      <c r="L146" s="8"/>
      <c r="M146" s="8">
        <f t="shared" si="1193"/>
        <v>0</v>
      </c>
      <c r="N146" s="8"/>
      <c r="O146" s="8">
        <f t="shared" si="1132"/>
        <v>0</v>
      </c>
      <c r="P146" s="9">
        <v>30</v>
      </c>
      <c r="Q146" s="8">
        <f t="shared" si="1133"/>
        <v>621986.39999999991</v>
      </c>
      <c r="R146" s="8"/>
      <c r="S146" s="8">
        <f t="shared" si="1134"/>
        <v>0</v>
      </c>
      <c r="T146" s="8"/>
      <c r="U146" s="8">
        <f t="shared" si="1135"/>
        <v>0</v>
      </c>
      <c r="V146" s="8"/>
      <c r="W146" s="8">
        <f t="shared" si="1194"/>
        <v>0</v>
      </c>
      <c r="X146" s="8"/>
      <c r="Y146" s="8">
        <f t="shared" si="1136"/>
        <v>0</v>
      </c>
      <c r="Z146" s="8"/>
      <c r="AA146" s="8">
        <f t="shared" si="1137"/>
        <v>0</v>
      </c>
      <c r="AB146" s="8">
        <v>5</v>
      </c>
      <c r="AC146" s="8">
        <f t="shared" si="1138"/>
        <v>124397.28</v>
      </c>
      <c r="AD146" s="9"/>
      <c r="AE146" s="8">
        <f t="shared" si="1139"/>
        <v>0</v>
      </c>
      <c r="AF146" s="8"/>
      <c r="AG146" s="8">
        <f t="shared" si="1140"/>
        <v>0</v>
      </c>
      <c r="AH146" s="8"/>
      <c r="AI146" s="8">
        <f t="shared" si="1141"/>
        <v>0</v>
      </c>
      <c r="AJ146" s="8"/>
      <c r="AK146" s="8">
        <f t="shared" si="1142"/>
        <v>0</v>
      </c>
      <c r="AL146" s="8"/>
      <c r="AM146" s="8">
        <f t="shared" si="1143"/>
        <v>0</v>
      </c>
      <c r="AN146" s="8"/>
      <c r="AO146" s="8">
        <f t="shared" si="1144"/>
        <v>0</v>
      </c>
      <c r="AP146" s="8"/>
      <c r="AQ146" s="8">
        <f t="shared" si="1145"/>
        <v>0</v>
      </c>
      <c r="AR146" s="8"/>
      <c r="AS146" s="8">
        <f t="shared" si="1146"/>
        <v>0</v>
      </c>
      <c r="AT146" s="8"/>
      <c r="AU146" s="8">
        <f t="shared" si="1147"/>
        <v>0</v>
      </c>
      <c r="AV146" s="8"/>
      <c r="AW146" s="8">
        <f t="shared" si="1148"/>
        <v>0</v>
      </c>
      <c r="AX146" s="8"/>
      <c r="AY146" s="8">
        <f t="shared" si="1149"/>
        <v>0</v>
      </c>
      <c r="AZ146" s="8"/>
      <c r="BA146" s="8">
        <f t="shared" si="1150"/>
        <v>0</v>
      </c>
      <c r="BB146" s="8"/>
      <c r="BC146" s="8">
        <f t="shared" si="1151"/>
        <v>0</v>
      </c>
      <c r="BD146" s="8"/>
      <c r="BE146" s="8">
        <f t="shared" si="1152"/>
        <v>0</v>
      </c>
      <c r="BF146" s="8"/>
      <c r="BG146" s="8">
        <f t="shared" si="1153"/>
        <v>0</v>
      </c>
      <c r="BH146" s="8"/>
      <c r="BI146" s="8">
        <f t="shared" si="1154"/>
        <v>0</v>
      </c>
      <c r="BJ146" s="8"/>
      <c r="BK146" s="8">
        <f t="shared" si="1155"/>
        <v>0</v>
      </c>
      <c r="BL146" s="8"/>
      <c r="BM146" s="8">
        <f t="shared" si="1156"/>
        <v>0</v>
      </c>
      <c r="BN146" s="8"/>
      <c r="BO146" s="8">
        <f t="shared" si="1157"/>
        <v>0</v>
      </c>
      <c r="BP146" s="8"/>
      <c r="BQ146" s="8">
        <f t="shared" si="1158"/>
        <v>0</v>
      </c>
      <c r="BR146" s="8"/>
      <c r="BS146" s="8">
        <f t="shared" si="1159"/>
        <v>0</v>
      </c>
      <c r="BT146" s="8"/>
      <c r="BU146" s="8">
        <f t="shared" si="1160"/>
        <v>0</v>
      </c>
      <c r="BV146" s="8"/>
      <c r="BW146" s="8">
        <f t="shared" si="1161"/>
        <v>0</v>
      </c>
      <c r="BX146" s="8"/>
      <c r="BY146" s="8">
        <f t="shared" si="1162"/>
        <v>0</v>
      </c>
      <c r="BZ146" s="8"/>
      <c r="CA146" s="8">
        <f t="shared" si="1163"/>
        <v>0</v>
      </c>
      <c r="CB146" s="8"/>
      <c r="CC146" s="8">
        <f t="shared" si="1164"/>
        <v>0</v>
      </c>
      <c r="CD146" s="8"/>
      <c r="CE146" s="8">
        <f t="shared" si="1165"/>
        <v>0</v>
      </c>
      <c r="CF146" s="8"/>
      <c r="CG146" s="8">
        <f t="shared" si="1166"/>
        <v>0</v>
      </c>
      <c r="CH146" s="8"/>
      <c r="CI146" s="8">
        <f t="shared" si="1167"/>
        <v>0</v>
      </c>
      <c r="CJ146" s="8"/>
      <c r="CK146" s="8">
        <f t="shared" si="1168"/>
        <v>0</v>
      </c>
      <c r="CL146" s="8"/>
      <c r="CM146" s="8">
        <f t="shared" si="1169"/>
        <v>0</v>
      </c>
      <c r="CN146" s="8"/>
      <c r="CO146" s="8">
        <f t="shared" si="1170"/>
        <v>0</v>
      </c>
      <c r="CP146" s="9"/>
      <c r="CQ146" s="8">
        <f t="shared" si="1171"/>
        <v>0</v>
      </c>
      <c r="CR146" s="8"/>
      <c r="CS146" s="8">
        <f t="shared" si="1172"/>
        <v>0</v>
      </c>
      <c r="CT146" s="8"/>
      <c r="CU146" s="8">
        <f t="shared" si="1173"/>
        <v>0</v>
      </c>
      <c r="CV146" s="8"/>
      <c r="CW146" s="8">
        <f t="shared" si="1174"/>
        <v>0</v>
      </c>
      <c r="CX146" s="8"/>
      <c r="CY146" s="8">
        <f t="shared" si="1175"/>
        <v>0</v>
      </c>
      <c r="CZ146" s="8"/>
      <c r="DA146" s="8">
        <f t="shared" si="1176"/>
        <v>0</v>
      </c>
      <c r="DB146" s="8"/>
      <c r="DC146" s="8">
        <f t="shared" si="1177"/>
        <v>0</v>
      </c>
      <c r="DD146" s="8"/>
      <c r="DE146" s="8">
        <f t="shared" si="1178"/>
        <v>0</v>
      </c>
      <c r="DF146" s="8"/>
      <c r="DG146" s="8">
        <f t="shared" si="1179"/>
        <v>0</v>
      </c>
      <c r="DH146" s="8"/>
      <c r="DI146" s="8">
        <f t="shared" si="1180"/>
        <v>0</v>
      </c>
      <c r="DJ146" s="8"/>
      <c r="DK146" s="8">
        <f t="shared" si="1181"/>
        <v>0</v>
      </c>
      <c r="DL146" s="8"/>
      <c r="DM146" s="8">
        <f t="shared" si="1182"/>
        <v>0</v>
      </c>
      <c r="DN146" s="9"/>
      <c r="DO146" s="8">
        <f t="shared" si="1183"/>
        <v>0</v>
      </c>
      <c r="DP146" s="8"/>
      <c r="DQ146" s="8">
        <f t="shared" si="1184"/>
        <v>0</v>
      </c>
      <c r="DR146" s="8"/>
      <c r="DS146" s="8">
        <f t="shared" si="1185"/>
        <v>0</v>
      </c>
      <c r="DT146" s="10"/>
      <c r="DU146" s="8">
        <f t="shared" si="1186"/>
        <v>0</v>
      </c>
      <c r="DV146" s="8"/>
      <c r="DW146" s="8">
        <f t="shared" si="1187"/>
        <v>0</v>
      </c>
      <c r="DX146" s="8"/>
      <c r="DY146" s="8">
        <f t="shared" si="1188"/>
        <v>0</v>
      </c>
      <c r="DZ146" s="8"/>
      <c r="EA146" s="8">
        <f t="shared" si="1189"/>
        <v>0</v>
      </c>
      <c r="EB146" s="8"/>
      <c r="EC146" s="8">
        <f t="shared" si="1190"/>
        <v>0</v>
      </c>
      <c r="ED146" s="8"/>
      <c r="EE146" s="8">
        <f t="shared" si="762"/>
        <v>0</v>
      </c>
      <c r="EF146" s="9"/>
      <c r="EG146" s="8">
        <f t="shared" si="1191"/>
        <v>0</v>
      </c>
      <c r="EH146" s="11">
        <f t="shared" si="1192"/>
        <v>35</v>
      </c>
      <c r="EI146" s="11">
        <f t="shared" si="1192"/>
        <v>746383.67999999993</v>
      </c>
      <c r="EJ146" s="84">
        <f t="shared" si="637"/>
        <v>35</v>
      </c>
    </row>
    <row r="147" spans="1:140" s="86" customFormat="1" x14ac:dyDescent="0.25">
      <c r="A147" s="55"/>
      <c r="B147" s="57">
        <v>101</v>
      </c>
      <c r="C147" s="20" t="s">
        <v>289</v>
      </c>
      <c r="D147" s="21">
        <v>11480</v>
      </c>
      <c r="E147" s="7">
        <v>2.6</v>
      </c>
      <c r="F147" s="58">
        <v>1</v>
      </c>
      <c r="G147" s="58"/>
      <c r="H147" s="21">
        <v>1.4</v>
      </c>
      <c r="I147" s="21">
        <v>1.68</v>
      </c>
      <c r="J147" s="21">
        <v>2.23</v>
      </c>
      <c r="K147" s="21">
        <v>2.57</v>
      </c>
      <c r="L147" s="8"/>
      <c r="M147" s="8">
        <f t="shared" si="1193"/>
        <v>0</v>
      </c>
      <c r="N147" s="8"/>
      <c r="O147" s="8">
        <f t="shared" si="1132"/>
        <v>0</v>
      </c>
      <c r="P147" s="9">
        <v>112</v>
      </c>
      <c r="Q147" s="8">
        <f t="shared" si="1133"/>
        <v>4680166.3999999994</v>
      </c>
      <c r="R147" s="8"/>
      <c r="S147" s="8">
        <f t="shared" si="1134"/>
        <v>0</v>
      </c>
      <c r="T147" s="8"/>
      <c r="U147" s="8">
        <f t="shared" si="1135"/>
        <v>0</v>
      </c>
      <c r="V147" s="8"/>
      <c r="W147" s="8">
        <f t="shared" si="1194"/>
        <v>0</v>
      </c>
      <c r="X147" s="8">
        <v>3</v>
      </c>
      <c r="Y147" s="8">
        <f t="shared" si="1136"/>
        <v>125361.59999999999</v>
      </c>
      <c r="Z147" s="8"/>
      <c r="AA147" s="8">
        <f t="shared" si="1137"/>
        <v>0</v>
      </c>
      <c r="AB147" s="8"/>
      <c r="AC147" s="8">
        <f t="shared" si="1138"/>
        <v>0</v>
      </c>
      <c r="AD147" s="9"/>
      <c r="AE147" s="8">
        <f t="shared" si="1139"/>
        <v>0</v>
      </c>
      <c r="AF147" s="8">
        <v>60</v>
      </c>
      <c r="AG147" s="8">
        <f t="shared" si="1140"/>
        <v>2507232</v>
      </c>
      <c r="AH147" s="8"/>
      <c r="AI147" s="8">
        <f t="shared" si="1141"/>
        <v>0</v>
      </c>
      <c r="AJ147" s="8"/>
      <c r="AK147" s="8">
        <f t="shared" si="1142"/>
        <v>0</v>
      </c>
      <c r="AL147" s="6"/>
      <c r="AM147" s="8">
        <f t="shared" si="1143"/>
        <v>0</v>
      </c>
      <c r="AN147" s="8"/>
      <c r="AO147" s="8">
        <f t="shared" si="1144"/>
        <v>0</v>
      </c>
      <c r="AP147" s="8"/>
      <c r="AQ147" s="8">
        <f t="shared" si="1145"/>
        <v>0</v>
      </c>
      <c r="AR147" s="8"/>
      <c r="AS147" s="8">
        <f t="shared" si="1146"/>
        <v>0</v>
      </c>
      <c r="AT147" s="8"/>
      <c r="AU147" s="8">
        <f t="shared" si="1147"/>
        <v>0</v>
      </c>
      <c r="AV147" s="8"/>
      <c r="AW147" s="8">
        <f t="shared" si="1148"/>
        <v>0</v>
      </c>
      <c r="AX147" s="8"/>
      <c r="AY147" s="8">
        <f t="shared" si="1149"/>
        <v>0</v>
      </c>
      <c r="AZ147" s="8"/>
      <c r="BA147" s="8">
        <f t="shared" si="1150"/>
        <v>0</v>
      </c>
      <c r="BB147" s="8"/>
      <c r="BC147" s="8">
        <f t="shared" si="1151"/>
        <v>0</v>
      </c>
      <c r="BD147" s="8"/>
      <c r="BE147" s="8">
        <f t="shared" si="1152"/>
        <v>0</v>
      </c>
      <c r="BF147" s="8"/>
      <c r="BG147" s="8">
        <f t="shared" si="1153"/>
        <v>0</v>
      </c>
      <c r="BH147" s="8"/>
      <c r="BI147" s="8">
        <f t="shared" si="1154"/>
        <v>0</v>
      </c>
      <c r="BJ147" s="8"/>
      <c r="BK147" s="8">
        <f t="shared" si="1155"/>
        <v>0</v>
      </c>
      <c r="BL147" s="8"/>
      <c r="BM147" s="8">
        <f t="shared" si="1156"/>
        <v>0</v>
      </c>
      <c r="BN147" s="8"/>
      <c r="BO147" s="8">
        <f t="shared" si="1157"/>
        <v>0</v>
      </c>
      <c r="BP147" s="8"/>
      <c r="BQ147" s="8">
        <f t="shared" si="1158"/>
        <v>0</v>
      </c>
      <c r="BR147" s="8"/>
      <c r="BS147" s="8">
        <f t="shared" si="1159"/>
        <v>0</v>
      </c>
      <c r="BT147" s="8"/>
      <c r="BU147" s="8">
        <f t="shared" si="1160"/>
        <v>0</v>
      </c>
      <c r="BV147" s="8"/>
      <c r="BW147" s="8">
        <f t="shared" si="1161"/>
        <v>0</v>
      </c>
      <c r="BX147" s="8"/>
      <c r="BY147" s="8">
        <f t="shared" si="1162"/>
        <v>0</v>
      </c>
      <c r="BZ147" s="8"/>
      <c r="CA147" s="8">
        <f t="shared" si="1163"/>
        <v>0</v>
      </c>
      <c r="CB147" s="8"/>
      <c r="CC147" s="8">
        <f t="shared" si="1164"/>
        <v>0</v>
      </c>
      <c r="CD147" s="8"/>
      <c r="CE147" s="8">
        <f t="shared" si="1165"/>
        <v>0</v>
      </c>
      <c r="CF147" s="104"/>
      <c r="CG147" s="8">
        <f t="shared" si="1166"/>
        <v>0</v>
      </c>
      <c r="CH147" s="8"/>
      <c r="CI147" s="8">
        <f t="shared" si="1167"/>
        <v>0</v>
      </c>
      <c r="CJ147" s="8"/>
      <c r="CK147" s="8">
        <f t="shared" si="1168"/>
        <v>0</v>
      </c>
      <c r="CL147" s="8"/>
      <c r="CM147" s="8">
        <f t="shared" si="1169"/>
        <v>0</v>
      </c>
      <c r="CN147" s="8"/>
      <c r="CO147" s="8">
        <f t="shared" si="1170"/>
        <v>0</v>
      </c>
      <c r="CP147" s="9"/>
      <c r="CQ147" s="8">
        <f t="shared" si="1171"/>
        <v>0</v>
      </c>
      <c r="CR147" s="8"/>
      <c r="CS147" s="8">
        <f t="shared" si="1172"/>
        <v>0</v>
      </c>
      <c r="CT147" s="8"/>
      <c r="CU147" s="8">
        <f t="shared" si="1173"/>
        <v>0</v>
      </c>
      <c r="CV147" s="8"/>
      <c r="CW147" s="8">
        <f t="shared" si="1174"/>
        <v>0</v>
      </c>
      <c r="CX147" s="8"/>
      <c r="CY147" s="8">
        <f t="shared" si="1175"/>
        <v>0</v>
      </c>
      <c r="CZ147" s="8"/>
      <c r="DA147" s="8">
        <f t="shared" si="1176"/>
        <v>0</v>
      </c>
      <c r="DB147" s="8"/>
      <c r="DC147" s="8">
        <f t="shared" si="1177"/>
        <v>0</v>
      </c>
      <c r="DD147" s="8"/>
      <c r="DE147" s="8">
        <f t="shared" si="1178"/>
        <v>0</v>
      </c>
      <c r="DF147" s="8"/>
      <c r="DG147" s="8">
        <f t="shared" si="1179"/>
        <v>0</v>
      </c>
      <c r="DH147" s="8"/>
      <c r="DI147" s="8">
        <f t="shared" si="1180"/>
        <v>0</v>
      </c>
      <c r="DJ147" s="8"/>
      <c r="DK147" s="8">
        <f t="shared" si="1181"/>
        <v>0</v>
      </c>
      <c r="DL147" s="8"/>
      <c r="DM147" s="8">
        <f t="shared" si="1182"/>
        <v>0</v>
      </c>
      <c r="DN147" s="9"/>
      <c r="DO147" s="8">
        <f t="shared" si="1183"/>
        <v>0</v>
      </c>
      <c r="DP147" s="8"/>
      <c r="DQ147" s="8">
        <f t="shared" si="1184"/>
        <v>0</v>
      </c>
      <c r="DR147" s="8"/>
      <c r="DS147" s="8">
        <f t="shared" si="1185"/>
        <v>0</v>
      </c>
      <c r="DT147" s="10"/>
      <c r="DU147" s="8">
        <f t="shared" si="1186"/>
        <v>0</v>
      </c>
      <c r="DV147" s="6"/>
      <c r="DW147" s="8">
        <f t="shared" si="1187"/>
        <v>0</v>
      </c>
      <c r="DX147" s="8"/>
      <c r="DY147" s="8">
        <f t="shared" si="1188"/>
        <v>0</v>
      </c>
      <c r="DZ147" s="8"/>
      <c r="EA147" s="8">
        <f t="shared" si="1189"/>
        <v>0</v>
      </c>
      <c r="EB147" s="8"/>
      <c r="EC147" s="8">
        <f t="shared" si="1190"/>
        <v>0</v>
      </c>
      <c r="ED147" s="8"/>
      <c r="EE147" s="8">
        <f t="shared" si="762"/>
        <v>0</v>
      </c>
      <c r="EF147" s="9"/>
      <c r="EG147" s="8">
        <f t="shared" si="1191"/>
        <v>0</v>
      </c>
      <c r="EH147" s="11">
        <f t="shared" si="1192"/>
        <v>175</v>
      </c>
      <c r="EI147" s="11">
        <f t="shared" si="1192"/>
        <v>7312759.9999999991</v>
      </c>
      <c r="EJ147" s="84">
        <f t="shared" ref="EJ147:EJ186" si="1195">EH147*F147</f>
        <v>175</v>
      </c>
    </row>
    <row r="148" spans="1:140" s="86" customFormat="1" x14ac:dyDescent="0.25">
      <c r="A148" s="77">
        <v>32</v>
      </c>
      <c r="B148" s="78"/>
      <c r="C148" s="52" t="s">
        <v>290</v>
      </c>
      <c r="D148" s="54">
        <v>11480</v>
      </c>
      <c r="E148" s="48">
        <v>1.85</v>
      </c>
      <c r="F148" s="43">
        <v>1</v>
      </c>
      <c r="G148" s="43"/>
      <c r="H148" s="53"/>
      <c r="I148" s="53"/>
      <c r="J148" s="53"/>
      <c r="K148" s="53">
        <v>2.57</v>
      </c>
      <c r="L148" s="46">
        <f>SUM(L149:L156)</f>
        <v>0</v>
      </c>
      <c r="M148" s="46">
        <f t="shared" ref="M148:DK148" si="1196">SUM(M149:M156)</f>
        <v>0</v>
      </c>
      <c r="N148" s="46">
        <f t="shared" si="1196"/>
        <v>0</v>
      </c>
      <c r="O148" s="46">
        <f t="shared" si="1196"/>
        <v>0</v>
      </c>
      <c r="P148" s="47">
        <f t="shared" si="1196"/>
        <v>0</v>
      </c>
      <c r="Q148" s="46">
        <f t="shared" si="1196"/>
        <v>0</v>
      </c>
      <c r="R148" s="46">
        <f t="shared" si="1196"/>
        <v>0</v>
      </c>
      <c r="S148" s="46">
        <f t="shared" si="1196"/>
        <v>0</v>
      </c>
      <c r="T148" s="46">
        <f t="shared" si="1196"/>
        <v>0</v>
      </c>
      <c r="U148" s="46">
        <f t="shared" si="1196"/>
        <v>0</v>
      </c>
      <c r="V148" s="46">
        <f t="shared" si="1196"/>
        <v>0</v>
      </c>
      <c r="W148" s="46">
        <f t="shared" si="1196"/>
        <v>0</v>
      </c>
      <c r="X148" s="46">
        <f t="shared" si="1196"/>
        <v>3</v>
      </c>
      <c r="Y148" s="46">
        <f t="shared" si="1196"/>
        <v>75699.12</v>
      </c>
      <c r="Z148" s="46">
        <f t="shared" si="1196"/>
        <v>0</v>
      </c>
      <c r="AA148" s="46">
        <f t="shared" si="1196"/>
        <v>0</v>
      </c>
      <c r="AB148" s="46">
        <f t="shared" si="1196"/>
        <v>4</v>
      </c>
      <c r="AC148" s="46">
        <f t="shared" si="1196"/>
        <v>167405.95199999999</v>
      </c>
      <c r="AD148" s="47">
        <f t="shared" si="1196"/>
        <v>0</v>
      </c>
      <c r="AE148" s="46">
        <f t="shared" si="1196"/>
        <v>0</v>
      </c>
      <c r="AF148" s="46">
        <f t="shared" si="1196"/>
        <v>55</v>
      </c>
      <c r="AG148" s="46">
        <f t="shared" si="1196"/>
        <v>1865155.6</v>
      </c>
      <c r="AH148" s="46">
        <f t="shared" si="1196"/>
        <v>0</v>
      </c>
      <c r="AI148" s="46">
        <f t="shared" si="1196"/>
        <v>0</v>
      </c>
      <c r="AJ148" s="46">
        <f>SUM(AJ149:AJ156)</f>
        <v>0</v>
      </c>
      <c r="AK148" s="46">
        <f>SUM(AK149:AK156)</f>
        <v>0</v>
      </c>
      <c r="AL148" s="46">
        <f>SUM(AL149:AL156)</f>
        <v>0</v>
      </c>
      <c r="AM148" s="46">
        <f>SUM(AM149:AM156)</f>
        <v>0</v>
      </c>
      <c r="AN148" s="46">
        <f t="shared" si="1196"/>
        <v>0</v>
      </c>
      <c r="AO148" s="46">
        <f t="shared" si="1196"/>
        <v>0</v>
      </c>
      <c r="AP148" s="46">
        <f t="shared" si="1196"/>
        <v>0</v>
      </c>
      <c r="AQ148" s="46">
        <f t="shared" si="1196"/>
        <v>0</v>
      </c>
      <c r="AR148" s="46">
        <f t="shared" si="1196"/>
        <v>0</v>
      </c>
      <c r="AS148" s="46">
        <f t="shared" si="1196"/>
        <v>0</v>
      </c>
      <c r="AT148" s="46">
        <f t="shared" si="1196"/>
        <v>0</v>
      </c>
      <c r="AU148" s="46">
        <f>SUM(AU149:AU156)</f>
        <v>0</v>
      </c>
      <c r="AV148" s="46">
        <f t="shared" ref="AV148:CH148" si="1197">SUM(AV149:AV156)</f>
        <v>0</v>
      </c>
      <c r="AW148" s="46">
        <f t="shared" si="1197"/>
        <v>0</v>
      </c>
      <c r="AX148" s="46">
        <f t="shared" si="1197"/>
        <v>0</v>
      </c>
      <c r="AY148" s="46">
        <f t="shared" si="1197"/>
        <v>0</v>
      </c>
      <c r="AZ148" s="46">
        <f t="shared" si="1197"/>
        <v>0</v>
      </c>
      <c r="BA148" s="46">
        <f t="shared" si="1197"/>
        <v>0</v>
      </c>
      <c r="BB148" s="46">
        <f t="shared" si="1197"/>
        <v>0</v>
      </c>
      <c r="BC148" s="46">
        <f t="shared" si="1197"/>
        <v>0</v>
      </c>
      <c r="BD148" s="46">
        <f t="shared" si="1197"/>
        <v>0</v>
      </c>
      <c r="BE148" s="46">
        <f t="shared" si="1197"/>
        <v>0</v>
      </c>
      <c r="BF148" s="46">
        <f t="shared" si="1197"/>
        <v>0</v>
      </c>
      <c r="BG148" s="46">
        <f t="shared" si="1197"/>
        <v>0</v>
      </c>
      <c r="BH148" s="46">
        <f t="shared" si="1197"/>
        <v>0</v>
      </c>
      <c r="BI148" s="46">
        <f t="shared" si="1197"/>
        <v>0</v>
      </c>
      <c r="BJ148" s="46">
        <f t="shared" si="1197"/>
        <v>0</v>
      </c>
      <c r="BK148" s="46">
        <f t="shared" si="1197"/>
        <v>0</v>
      </c>
      <c r="BL148" s="46">
        <f t="shared" si="1197"/>
        <v>0</v>
      </c>
      <c r="BM148" s="46">
        <f t="shared" si="1197"/>
        <v>0</v>
      </c>
      <c r="BN148" s="46">
        <f t="shared" si="1197"/>
        <v>0</v>
      </c>
      <c r="BO148" s="46">
        <f t="shared" si="1197"/>
        <v>0</v>
      </c>
      <c r="BP148" s="46">
        <f t="shared" si="1197"/>
        <v>0</v>
      </c>
      <c r="BQ148" s="46">
        <f t="shared" si="1197"/>
        <v>0</v>
      </c>
      <c r="BR148" s="46">
        <f t="shared" si="1197"/>
        <v>0</v>
      </c>
      <c r="BS148" s="46">
        <f t="shared" si="1197"/>
        <v>0</v>
      </c>
      <c r="BT148" s="46">
        <f t="shared" si="1197"/>
        <v>0</v>
      </c>
      <c r="BU148" s="46">
        <f t="shared" si="1197"/>
        <v>0</v>
      </c>
      <c r="BV148" s="46">
        <f t="shared" si="1197"/>
        <v>0</v>
      </c>
      <c r="BW148" s="46">
        <f t="shared" si="1197"/>
        <v>0</v>
      </c>
      <c r="BX148" s="46">
        <f t="shared" si="1197"/>
        <v>0</v>
      </c>
      <c r="BY148" s="46">
        <f t="shared" si="1197"/>
        <v>0</v>
      </c>
      <c r="BZ148" s="46">
        <f t="shared" si="1197"/>
        <v>0</v>
      </c>
      <c r="CA148" s="46">
        <f t="shared" si="1197"/>
        <v>0</v>
      </c>
      <c r="CB148" s="46">
        <f t="shared" si="1197"/>
        <v>0</v>
      </c>
      <c r="CC148" s="46">
        <f t="shared" si="1197"/>
        <v>0</v>
      </c>
      <c r="CD148" s="46">
        <f t="shared" si="1197"/>
        <v>0</v>
      </c>
      <c r="CE148" s="46">
        <f t="shared" si="1197"/>
        <v>0</v>
      </c>
      <c r="CF148" s="46">
        <f t="shared" si="1197"/>
        <v>2</v>
      </c>
      <c r="CG148" s="46">
        <f t="shared" si="1197"/>
        <v>69752.479999999996</v>
      </c>
      <c r="CH148" s="46">
        <f t="shared" si="1197"/>
        <v>0</v>
      </c>
      <c r="CI148" s="46">
        <f t="shared" si="1196"/>
        <v>0</v>
      </c>
      <c r="CJ148" s="46">
        <f>SUM(CJ149:CJ156)</f>
        <v>0</v>
      </c>
      <c r="CK148" s="46">
        <f>SUM(CK149:CK156)</f>
        <v>0</v>
      </c>
      <c r="CL148" s="46">
        <f>SUM(CL149:CL156)</f>
        <v>0</v>
      </c>
      <c r="CM148" s="46">
        <f>SUM(CM149:CM156)</f>
        <v>0</v>
      </c>
      <c r="CN148" s="46">
        <f t="shared" si="1196"/>
        <v>0</v>
      </c>
      <c r="CO148" s="46">
        <f t="shared" si="1196"/>
        <v>0</v>
      </c>
      <c r="CP148" s="47">
        <f>SUM(CP149:CP156)</f>
        <v>0</v>
      </c>
      <c r="CQ148" s="46">
        <f>SUM(CQ149:CQ156)</f>
        <v>0</v>
      </c>
      <c r="CR148" s="46">
        <f t="shared" si="1196"/>
        <v>0</v>
      </c>
      <c r="CS148" s="46">
        <f t="shared" si="1196"/>
        <v>0</v>
      </c>
      <c r="CT148" s="46">
        <f>SUM(CT149:CT156)</f>
        <v>0</v>
      </c>
      <c r="CU148" s="46">
        <f>SUM(CU149:CU156)</f>
        <v>0</v>
      </c>
      <c r="CV148" s="46">
        <f>SUM(CV149:CV156)</f>
        <v>0</v>
      </c>
      <c r="CW148" s="46">
        <f>SUM(CW149:CW156)</f>
        <v>0</v>
      </c>
      <c r="CX148" s="46">
        <f t="shared" si="1196"/>
        <v>0</v>
      </c>
      <c r="CY148" s="46">
        <f t="shared" si="1196"/>
        <v>0</v>
      </c>
      <c r="CZ148" s="46">
        <f t="shared" si="1196"/>
        <v>0</v>
      </c>
      <c r="DA148" s="46">
        <f t="shared" si="1196"/>
        <v>0</v>
      </c>
      <c r="DB148" s="46">
        <f t="shared" si="1196"/>
        <v>0</v>
      </c>
      <c r="DC148" s="46">
        <f t="shared" si="1196"/>
        <v>0</v>
      </c>
      <c r="DD148" s="46">
        <f t="shared" si="1196"/>
        <v>0</v>
      </c>
      <c r="DE148" s="46">
        <f t="shared" si="1196"/>
        <v>0</v>
      </c>
      <c r="DF148" s="46">
        <f t="shared" si="1196"/>
        <v>0</v>
      </c>
      <c r="DG148" s="46">
        <f t="shared" si="1196"/>
        <v>0</v>
      </c>
      <c r="DH148" s="46">
        <f t="shared" si="1196"/>
        <v>0</v>
      </c>
      <c r="DI148" s="46">
        <f t="shared" si="1196"/>
        <v>0</v>
      </c>
      <c r="DJ148" s="46">
        <f t="shared" si="1196"/>
        <v>0</v>
      </c>
      <c r="DK148" s="46">
        <f t="shared" si="1196"/>
        <v>0</v>
      </c>
      <c r="DL148" s="46">
        <f t="shared" ref="DL148:EI148" si="1198">SUM(DL149:DL156)</f>
        <v>0</v>
      </c>
      <c r="DM148" s="46">
        <f t="shared" si="1198"/>
        <v>0</v>
      </c>
      <c r="DN148" s="47">
        <f t="shared" si="1198"/>
        <v>0</v>
      </c>
      <c r="DO148" s="46">
        <f t="shared" si="1198"/>
        <v>0</v>
      </c>
      <c r="DP148" s="46">
        <f t="shared" si="1198"/>
        <v>0</v>
      </c>
      <c r="DQ148" s="46">
        <f t="shared" si="1198"/>
        <v>0</v>
      </c>
      <c r="DR148" s="46">
        <f t="shared" si="1198"/>
        <v>0</v>
      </c>
      <c r="DS148" s="46">
        <f t="shared" si="1198"/>
        <v>0</v>
      </c>
      <c r="DT148" s="46">
        <f t="shared" si="1198"/>
        <v>0</v>
      </c>
      <c r="DU148" s="46">
        <f t="shared" si="1198"/>
        <v>0</v>
      </c>
      <c r="DV148" s="46">
        <f t="shared" si="1198"/>
        <v>0</v>
      </c>
      <c r="DW148" s="46">
        <f t="shared" si="1198"/>
        <v>0</v>
      </c>
      <c r="DX148" s="46">
        <f t="shared" si="1198"/>
        <v>0</v>
      </c>
      <c r="DY148" s="46">
        <f t="shared" si="1198"/>
        <v>0</v>
      </c>
      <c r="DZ148" s="46">
        <f t="shared" si="1198"/>
        <v>0</v>
      </c>
      <c r="EA148" s="46">
        <f t="shared" si="1198"/>
        <v>0</v>
      </c>
      <c r="EB148" s="46">
        <f t="shared" si="1198"/>
        <v>0</v>
      </c>
      <c r="EC148" s="46">
        <f t="shared" si="1198"/>
        <v>0</v>
      </c>
      <c r="ED148" s="46">
        <f t="shared" si="1198"/>
        <v>0</v>
      </c>
      <c r="EE148" s="46">
        <f t="shared" si="1198"/>
        <v>0</v>
      </c>
      <c r="EF148" s="46">
        <f t="shared" si="1198"/>
        <v>0</v>
      </c>
      <c r="EG148" s="46">
        <f t="shared" si="1198"/>
        <v>0</v>
      </c>
      <c r="EH148" s="46">
        <f t="shared" si="1198"/>
        <v>64</v>
      </c>
      <c r="EI148" s="46">
        <f t="shared" si="1198"/>
        <v>2178013.1519999998</v>
      </c>
      <c r="EJ148" s="84"/>
    </row>
    <row r="149" spans="1:140" s="84" customFormat="1" ht="45" x14ac:dyDescent="0.25">
      <c r="A149" s="55"/>
      <c r="B149" s="57">
        <v>102</v>
      </c>
      <c r="C149" s="20" t="s">
        <v>291</v>
      </c>
      <c r="D149" s="21">
        <v>11480</v>
      </c>
      <c r="E149" s="7">
        <v>2.11</v>
      </c>
      <c r="F149" s="58">
        <v>1</v>
      </c>
      <c r="G149" s="58"/>
      <c r="H149" s="21">
        <v>1.4</v>
      </c>
      <c r="I149" s="21">
        <v>1.68</v>
      </c>
      <c r="J149" s="21">
        <v>2.23</v>
      </c>
      <c r="K149" s="21">
        <v>2.57</v>
      </c>
      <c r="L149" s="8"/>
      <c r="M149" s="8">
        <f t="shared" si="1193"/>
        <v>0</v>
      </c>
      <c r="N149" s="8"/>
      <c r="O149" s="8">
        <f t="shared" ref="O149:O156" si="1199">N149*D149*E149*F149*H149*$O$9</f>
        <v>0</v>
      </c>
      <c r="P149" s="9"/>
      <c r="Q149" s="8">
        <f t="shared" ref="Q149:Q156" si="1200">P149*D149*E149*F149*H149*$Q$9</f>
        <v>0</v>
      </c>
      <c r="R149" s="8"/>
      <c r="S149" s="8">
        <f t="shared" ref="S149:S156" si="1201">SUM(R149*D149*E149*F149*H149*$S$9)</f>
        <v>0</v>
      </c>
      <c r="T149" s="8"/>
      <c r="U149" s="8">
        <f t="shared" ref="U149:U156" si="1202">SUM(T149*D149*E149*F149*H149*$U$9)</f>
        <v>0</v>
      </c>
      <c r="V149" s="8"/>
      <c r="W149" s="8">
        <f t="shared" si="1194"/>
        <v>0</v>
      </c>
      <c r="X149" s="8"/>
      <c r="Y149" s="8">
        <f t="shared" ref="Y149:Y156" si="1203">SUM(X149*D149*E149*F149*H149*$Y$9)</f>
        <v>0</v>
      </c>
      <c r="Z149" s="8"/>
      <c r="AA149" s="8">
        <f t="shared" ref="AA149:AA156" si="1204">SUM(Z149*D149*E149*F149*H149*$AA$9)</f>
        <v>0</v>
      </c>
      <c r="AB149" s="8"/>
      <c r="AC149" s="8">
        <f t="shared" ref="AC149:AC156" si="1205">SUM(AB149*D149*E149*F149*I149*$AC$9)</f>
        <v>0</v>
      </c>
      <c r="AD149" s="9"/>
      <c r="AE149" s="8">
        <f t="shared" ref="AE149:AE156" si="1206">SUM(AD149*D149*E149*F149*I149*$AE$9)</f>
        <v>0</v>
      </c>
      <c r="AF149" s="8"/>
      <c r="AG149" s="8">
        <f t="shared" ref="AG149:AG156" si="1207">SUM(AF149*D149*E149*F149*H149*$AG$9)</f>
        <v>0</v>
      </c>
      <c r="AH149" s="8"/>
      <c r="AI149" s="8">
        <f t="shared" ref="AI149:AI156" si="1208">SUM(AH149*D149*E149*F149*H149*$AI$9)</f>
        <v>0</v>
      </c>
      <c r="AJ149" s="8"/>
      <c r="AK149" s="8">
        <f t="shared" ref="AK149:AK156" si="1209">SUM(AJ149*D149*E149*F149*H149*$AK$9)</f>
        <v>0</v>
      </c>
      <c r="AL149" s="8"/>
      <c r="AM149" s="8">
        <f t="shared" ref="AM149:AM156" si="1210">SUM(AL149*D149*E149*F149*H149*$AM$9)</f>
        <v>0</v>
      </c>
      <c r="AN149" s="8"/>
      <c r="AO149" s="8">
        <f t="shared" ref="AO149:AO156" si="1211">SUM(D149*E149*F149*H149*AN149*$AO$9)</f>
        <v>0</v>
      </c>
      <c r="AP149" s="8"/>
      <c r="AQ149" s="8">
        <f t="shared" ref="AQ149:AQ156" si="1212">SUM(AP149*D149*E149*F149*H149*$AQ$9)</f>
        <v>0</v>
      </c>
      <c r="AR149" s="8"/>
      <c r="AS149" s="8">
        <f t="shared" ref="AS149:AS156" si="1213">SUM(AR149*D149*E149*F149*H149*$AS$9)</f>
        <v>0</v>
      </c>
      <c r="AT149" s="8"/>
      <c r="AU149" s="8">
        <f t="shared" ref="AU149:AU156" si="1214">SUM(AT149*D149*E149*F149*H149*$AU$9)</f>
        <v>0</v>
      </c>
      <c r="AV149" s="8"/>
      <c r="AW149" s="8">
        <f t="shared" ref="AW149:AW156" si="1215">SUM(AV149*D149*E149*F149*H149*$AW$9)</f>
        <v>0</v>
      </c>
      <c r="AX149" s="8"/>
      <c r="AY149" s="8">
        <f t="shared" ref="AY149:AY156" si="1216">SUM(AX149*D149*E149*F149*H149*$AY$9)</f>
        <v>0</v>
      </c>
      <c r="AZ149" s="8"/>
      <c r="BA149" s="8">
        <f t="shared" ref="BA149:BA156" si="1217">SUM(AZ149*D149*E149*F149*H149*$BA$9)</f>
        <v>0</v>
      </c>
      <c r="BB149" s="8"/>
      <c r="BC149" s="8">
        <f t="shared" ref="BC149:BC156" si="1218">SUM(BB149*D149*E149*F149*H149*$BC$9)</f>
        <v>0</v>
      </c>
      <c r="BD149" s="8"/>
      <c r="BE149" s="8">
        <f t="shared" ref="BE149:BE156" si="1219">BD149*D149*E149*F149*H149*$BE$9</f>
        <v>0</v>
      </c>
      <c r="BF149" s="8"/>
      <c r="BG149" s="8">
        <f t="shared" ref="BG149:BG156" si="1220">BF149*D149*E149*F149*H149*$BG$9</f>
        <v>0</v>
      </c>
      <c r="BH149" s="8"/>
      <c r="BI149" s="8">
        <f t="shared" ref="BI149:BI156" si="1221">BH149*D149*E149*F149*H149*$BI$9</f>
        <v>0</v>
      </c>
      <c r="BJ149" s="8"/>
      <c r="BK149" s="8">
        <f t="shared" ref="BK149:BK156" si="1222">SUM(BJ149*D149*E149*F149*H149*$BK$9)</f>
        <v>0</v>
      </c>
      <c r="BL149" s="8"/>
      <c r="BM149" s="8">
        <f t="shared" ref="BM149:BM156" si="1223">SUM(BL149*D149*E149*F149*H149*$BM$9)</f>
        <v>0</v>
      </c>
      <c r="BN149" s="8"/>
      <c r="BO149" s="8">
        <f t="shared" ref="BO149:BO156" si="1224">SUM(BN149*D149*E149*F149*H149*$BO$9)</f>
        <v>0</v>
      </c>
      <c r="BP149" s="8"/>
      <c r="BQ149" s="8">
        <f t="shared" ref="BQ149:BQ156" si="1225">SUM(BP149*D149*E149*F149*H149*$BQ$9)</f>
        <v>0</v>
      </c>
      <c r="BR149" s="8"/>
      <c r="BS149" s="8">
        <f t="shared" ref="BS149:BS156" si="1226">SUM(BR149*D149*E149*F149*H149*$BS$9)</f>
        <v>0</v>
      </c>
      <c r="BT149" s="8"/>
      <c r="BU149" s="8">
        <f t="shared" ref="BU149:BU156" si="1227">BT149*D149*E149*F149*H149*$BU$9</f>
        <v>0</v>
      </c>
      <c r="BV149" s="8"/>
      <c r="BW149" s="8">
        <f t="shared" ref="BW149:BW156" si="1228">SUM(BV149*D149*E149*F149*H149*$BW$9)</f>
        <v>0</v>
      </c>
      <c r="BX149" s="8"/>
      <c r="BY149" s="8">
        <f t="shared" ref="BY149:BY156" si="1229">SUM(BX149*D149*E149*F149*H149*$BY$9)</f>
        <v>0</v>
      </c>
      <c r="BZ149" s="8"/>
      <c r="CA149" s="8">
        <f t="shared" ref="CA149:CA156" si="1230">SUM(BZ149*D149*E149*F149*H149*$CA$9)</f>
        <v>0</v>
      </c>
      <c r="CB149" s="8"/>
      <c r="CC149" s="8">
        <f t="shared" ref="CC149:CC156" si="1231">SUM(CB149*D149*E149*F149*H149*$CC$9)</f>
        <v>0</v>
      </c>
      <c r="CD149" s="8"/>
      <c r="CE149" s="8">
        <f t="shared" ref="CE149:CE156" si="1232">CD149*D149*E149*F149*H149*$CE$9</f>
        <v>0</v>
      </c>
      <c r="CF149" s="104"/>
      <c r="CG149" s="8">
        <f t="shared" ref="CG149:CG156" si="1233">SUM(CF149*D149*E149*F149*H149*$CG$9)</f>
        <v>0</v>
      </c>
      <c r="CH149" s="8"/>
      <c r="CI149" s="8">
        <f t="shared" ref="CI149:CI156" si="1234">SUM(CH149*D149*E149*F149*I149*$CI$9)</f>
        <v>0</v>
      </c>
      <c r="CJ149" s="8"/>
      <c r="CK149" s="8">
        <f t="shared" ref="CK149:CK156" si="1235">SUM(CJ149*D149*E149*F149*I149*$CK$9)</f>
        <v>0</v>
      </c>
      <c r="CL149" s="8"/>
      <c r="CM149" s="8">
        <f t="shared" ref="CM149:CM156" si="1236">SUM(CL149*D149*E149*F149*I149*$CM$9)</f>
        <v>0</v>
      </c>
      <c r="CN149" s="8"/>
      <c r="CO149" s="8">
        <f t="shared" ref="CO149:CO156" si="1237">SUM(CN149*D149*E149*F149*I149*$CO$9)</f>
        <v>0</v>
      </c>
      <c r="CP149" s="9"/>
      <c r="CQ149" s="8">
        <f t="shared" ref="CQ149:CQ156" si="1238">SUM(CP149*D149*E149*F149*I149*$CQ$9)</f>
        <v>0</v>
      </c>
      <c r="CR149" s="8"/>
      <c r="CS149" s="8">
        <f t="shared" ref="CS149:CS156" si="1239">SUM(CR149*D149*E149*F149*I149*$CS$9)</f>
        <v>0</v>
      </c>
      <c r="CT149" s="8"/>
      <c r="CU149" s="8">
        <f t="shared" ref="CU149:CU156" si="1240">SUM(CT149*D149*E149*F149*I149*$CU$9)</f>
        <v>0</v>
      </c>
      <c r="CV149" s="8"/>
      <c r="CW149" s="8">
        <f t="shared" ref="CW149:CW156" si="1241">SUM(CV149*D149*E149*F149*I149*$CW$9)</f>
        <v>0</v>
      </c>
      <c r="CX149" s="8"/>
      <c r="CY149" s="8">
        <f t="shared" ref="CY149:CY156" si="1242">SUM(CX149*D149*E149*F149*I149*$CY$9)</f>
        <v>0</v>
      </c>
      <c r="CZ149" s="8"/>
      <c r="DA149" s="8">
        <f t="shared" ref="DA149:DA156" si="1243">SUM(CZ149*D149*E149*F149*I149*$DA$9)</f>
        <v>0</v>
      </c>
      <c r="DB149" s="8"/>
      <c r="DC149" s="8">
        <f t="shared" ref="DC149:DC156" si="1244">SUM(DB149*D149*E149*F149*I149*$DC$9)</f>
        <v>0</v>
      </c>
      <c r="DD149" s="8"/>
      <c r="DE149" s="8">
        <f t="shared" ref="DE149:DE156" si="1245">SUM(DD149*D149*E149*F149*I149*$DE$9)</f>
        <v>0</v>
      </c>
      <c r="DF149" s="8"/>
      <c r="DG149" s="8">
        <f t="shared" ref="DG149:DG156" si="1246">SUM(DF149*D149*E149*F149*I149*$DG$9)</f>
        <v>0</v>
      </c>
      <c r="DH149" s="8"/>
      <c r="DI149" s="8">
        <f t="shared" ref="DI149:DI156" si="1247">SUM(DH149*D149*E149*F149*I149*$DI$9)</f>
        <v>0</v>
      </c>
      <c r="DJ149" s="8"/>
      <c r="DK149" s="8">
        <f t="shared" ref="DK149:DK156" si="1248">SUM(DJ149*D149*E149*F149*I149*$DK$9)</f>
        <v>0</v>
      </c>
      <c r="DL149" s="8"/>
      <c r="DM149" s="8">
        <f t="shared" ref="DM149:DM156" si="1249">DL149*D149*E149*F149*I149*$DM$9</f>
        <v>0</v>
      </c>
      <c r="DN149" s="9"/>
      <c r="DO149" s="8">
        <f t="shared" ref="DO149:DO156" si="1250">SUM(DN149*D149*E149*F149*I149*$DO$9)</f>
        <v>0</v>
      </c>
      <c r="DP149" s="8"/>
      <c r="DQ149" s="8">
        <f t="shared" ref="DQ149:DQ156" si="1251">SUM(DP149*D149*E149*F149*I149*$DQ$9)</f>
        <v>0</v>
      </c>
      <c r="DR149" s="8"/>
      <c r="DS149" s="8">
        <f t="shared" ref="DS149:DS156" si="1252">SUM(DR149*D149*E149*F149*J149*$DS$9)</f>
        <v>0</v>
      </c>
      <c r="DT149" s="10"/>
      <c r="DU149" s="8">
        <f t="shared" ref="DU149:DU156" si="1253">SUM(DT149*D149*E149*F149*K149*$DU$9)</f>
        <v>0</v>
      </c>
      <c r="DV149" s="8"/>
      <c r="DW149" s="8">
        <f t="shared" ref="DW149:DW156" si="1254">SUM(DV149*D149*E149*F149*H149*$DW$9)</f>
        <v>0</v>
      </c>
      <c r="DX149" s="8"/>
      <c r="DY149" s="8">
        <f t="shared" ref="DY149:DY156" si="1255">SUM(DX149*D149*E149*F149*H149*$DY$9)</f>
        <v>0</v>
      </c>
      <c r="DZ149" s="8"/>
      <c r="EA149" s="8">
        <f t="shared" ref="EA149:EA156" si="1256">SUM(DZ149*D149*E149*F149*H149*$EA$9)</f>
        <v>0</v>
      </c>
      <c r="EB149" s="8"/>
      <c r="EC149" s="8">
        <f t="shared" ref="EC149:EC156" si="1257">SUM(EB149*D149*E149*F149*H149*$EC$9)</f>
        <v>0</v>
      </c>
      <c r="ED149" s="8"/>
      <c r="EE149" s="8">
        <f t="shared" si="762"/>
        <v>0</v>
      </c>
      <c r="EF149" s="9"/>
      <c r="EG149" s="8">
        <f t="shared" si="1191"/>
        <v>0</v>
      </c>
      <c r="EH149" s="11">
        <f t="shared" si="1192"/>
        <v>0</v>
      </c>
      <c r="EI149" s="11">
        <f t="shared" si="1192"/>
        <v>0</v>
      </c>
      <c r="EJ149" s="84">
        <f t="shared" si="1195"/>
        <v>0</v>
      </c>
    </row>
    <row r="150" spans="1:140" s="84" customFormat="1" ht="45" x14ac:dyDescent="0.25">
      <c r="A150" s="55"/>
      <c r="B150" s="57">
        <v>103</v>
      </c>
      <c r="C150" s="20" t="s">
        <v>292</v>
      </c>
      <c r="D150" s="21">
        <v>11480</v>
      </c>
      <c r="E150" s="7">
        <v>3.55</v>
      </c>
      <c r="F150" s="58">
        <v>1</v>
      </c>
      <c r="G150" s="58"/>
      <c r="H150" s="21">
        <v>1.4</v>
      </c>
      <c r="I150" s="21">
        <v>1.68</v>
      </c>
      <c r="J150" s="21">
        <v>2.23</v>
      </c>
      <c r="K150" s="21">
        <v>2.57</v>
      </c>
      <c r="L150" s="8"/>
      <c r="M150" s="8">
        <f t="shared" si="1193"/>
        <v>0</v>
      </c>
      <c r="N150" s="8"/>
      <c r="O150" s="8">
        <f t="shared" si="1199"/>
        <v>0</v>
      </c>
      <c r="P150" s="9"/>
      <c r="Q150" s="8">
        <f t="shared" si="1200"/>
        <v>0</v>
      </c>
      <c r="R150" s="8"/>
      <c r="S150" s="8">
        <f t="shared" si="1201"/>
        <v>0</v>
      </c>
      <c r="T150" s="8"/>
      <c r="U150" s="8">
        <f t="shared" si="1202"/>
        <v>0</v>
      </c>
      <c r="V150" s="8"/>
      <c r="W150" s="8">
        <f t="shared" si="1194"/>
        <v>0</v>
      </c>
      <c r="X150" s="8"/>
      <c r="Y150" s="8">
        <f t="shared" si="1203"/>
        <v>0</v>
      </c>
      <c r="Z150" s="8"/>
      <c r="AA150" s="8">
        <f t="shared" si="1204"/>
        <v>0</v>
      </c>
      <c r="AB150" s="8"/>
      <c r="AC150" s="8">
        <f t="shared" si="1205"/>
        <v>0</v>
      </c>
      <c r="AD150" s="9"/>
      <c r="AE150" s="8">
        <f t="shared" si="1206"/>
        <v>0</v>
      </c>
      <c r="AF150" s="8">
        <v>15</v>
      </c>
      <c r="AG150" s="8">
        <f t="shared" si="1207"/>
        <v>855834</v>
      </c>
      <c r="AH150" s="8"/>
      <c r="AI150" s="8">
        <f t="shared" si="1208"/>
        <v>0</v>
      </c>
      <c r="AJ150" s="8"/>
      <c r="AK150" s="8">
        <f t="shared" si="1209"/>
        <v>0</v>
      </c>
      <c r="AL150" s="8"/>
      <c r="AM150" s="8">
        <f t="shared" si="1210"/>
        <v>0</v>
      </c>
      <c r="AN150" s="8"/>
      <c r="AO150" s="8">
        <f t="shared" si="1211"/>
        <v>0</v>
      </c>
      <c r="AP150" s="8"/>
      <c r="AQ150" s="8">
        <f t="shared" si="1212"/>
        <v>0</v>
      </c>
      <c r="AR150" s="8"/>
      <c r="AS150" s="8">
        <f t="shared" si="1213"/>
        <v>0</v>
      </c>
      <c r="AT150" s="8"/>
      <c r="AU150" s="8">
        <f t="shared" si="1214"/>
        <v>0</v>
      </c>
      <c r="AV150" s="8"/>
      <c r="AW150" s="8">
        <f t="shared" si="1215"/>
        <v>0</v>
      </c>
      <c r="AX150" s="8"/>
      <c r="AY150" s="8">
        <f t="shared" si="1216"/>
        <v>0</v>
      </c>
      <c r="AZ150" s="8"/>
      <c r="BA150" s="8">
        <f t="shared" si="1217"/>
        <v>0</v>
      </c>
      <c r="BB150" s="8"/>
      <c r="BC150" s="8">
        <f t="shared" si="1218"/>
        <v>0</v>
      </c>
      <c r="BD150" s="8"/>
      <c r="BE150" s="8">
        <f t="shared" si="1219"/>
        <v>0</v>
      </c>
      <c r="BF150" s="8"/>
      <c r="BG150" s="8">
        <f t="shared" si="1220"/>
        <v>0</v>
      </c>
      <c r="BH150" s="8"/>
      <c r="BI150" s="8">
        <f t="shared" si="1221"/>
        <v>0</v>
      </c>
      <c r="BJ150" s="8"/>
      <c r="BK150" s="8">
        <f t="shared" si="1222"/>
        <v>0</v>
      </c>
      <c r="BL150" s="8"/>
      <c r="BM150" s="8">
        <f t="shared" si="1223"/>
        <v>0</v>
      </c>
      <c r="BN150" s="8"/>
      <c r="BO150" s="8">
        <f t="shared" si="1224"/>
        <v>0</v>
      </c>
      <c r="BP150" s="8"/>
      <c r="BQ150" s="8">
        <f t="shared" si="1225"/>
        <v>0</v>
      </c>
      <c r="BR150" s="8"/>
      <c r="BS150" s="8">
        <f t="shared" si="1226"/>
        <v>0</v>
      </c>
      <c r="BT150" s="8"/>
      <c r="BU150" s="8">
        <f t="shared" si="1227"/>
        <v>0</v>
      </c>
      <c r="BV150" s="8"/>
      <c r="BW150" s="8">
        <f t="shared" si="1228"/>
        <v>0</v>
      </c>
      <c r="BX150" s="8"/>
      <c r="BY150" s="8">
        <f t="shared" si="1229"/>
        <v>0</v>
      </c>
      <c r="BZ150" s="8"/>
      <c r="CA150" s="8">
        <f t="shared" si="1230"/>
        <v>0</v>
      </c>
      <c r="CB150" s="8"/>
      <c r="CC150" s="8">
        <f t="shared" si="1231"/>
        <v>0</v>
      </c>
      <c r="CD150" s="8"/>
      <c r="CE150" s="8">
        <f t="shared" si="1232"/>
        <v>0</v>
      </c>
      <c r="CF150" s="105"/>
      <c r="CG150" s="8">
        <f t="shared" si="1233"/>
        <v>0</v>
      </c>
      <c r="CH150" s="8"/>
      <c r="CI150" s="8">
        <f t="shared" si="1234"/>
        <v>0</v>
      </c>
      <c r="CJ150" s="8"/>
      <c r="CK150" s="8">
        <f t="shared" si="1235"/>
        <v>0</v>
      </c>
      <c r="CL150" s="8"/>
      <c r="CM150" s="8">
        <f t="shared" si="1236"/>
        <v>0</v>
      </c>
      <c r="CN150" s="8"/>
      <c r="CO150" s="8">
        <f t="shared" si="1237"/>
        <v>0</v>
      </c>
      <c r="CP150" s="9"/>
      <c r="CQ150" s="8">
        <f t="shared" si="1238"/>
        <v>0</v>
      </c>
      <c r="CR150" s="8"/>
      <c r="CS150" s="8">
        <f t="shared" si="1239"/>
        <v>0</v>
      </c>
      <c r="CT150" s="8"/>
      <c r="CU150" s="8">
        <f t="shared" si="1240"/>
        <v>0</v>
      </c>
      <c r="CV150" s="8"/>
      <c r="CW150" s="8">
        <f t="shared" si="1241"/>
        <v>0</v>
      </c>
      <c r="CX150" s="8"/>
      <c r="CY150" s="8">
        <f t="shared" si="1242"/>
        <v>0</v>
      </c>
      <c r="CZ150" s="8"/>
      <c r="DA150" s="8">
        <f t="shared" si="1243"/>
        <v>0</v>
      </c>
      <c r="DB150" s="8"/>
      <c r="DC150" s="8">
        <f t="shared" si="1244"/>
        <v>0</v>
      </c>
      <c r="DD150" s="8"/>
      <c r="DE150" s="8">
        <f t="shared" si="1245"/>
        <v>0</v>
      </c>
      <c r="DF150" s="8"/>
      <c r="DG150" s="8">
        <f t="shared" si="1246"/>
        <v>0</v>
      </c>
      <c r="DH150" s="8"/>
      <c r="DI150" s="8">
        <f t="shared" si="1247"/>
        <v>0</v>
      </c>
      <c r="DJ150" s="8"/>
      <c r="DK150" s="8">
        <f t="shared" si="1248"/>
        <v>0</v>
      </c>
      <c r="DL150" s="8"/>
      <c r="DM150" s="8">
        <f t="shared" si="1249"/>
        <v>0</v>
      </c>
      <c r="DN150" s="9"/>
      <c r="DO150" s="8">
        <f t="shared" si="1250"/>
        <v>0</v>
      </c>
      <c r="DP150" s="8"/>
      <c r="DQ150" s="8">
        <f t="shared" si="1251"/>
        <v>0</v>
      </c>
      <c r="DR150" s="8"/>
      <c r="DS150" s="8">
        <f t="shared" si="1252"/>
        <v>0</v>
      </c>
      <c r="DT150" s="10"/>
      <c r="DU150" s="8">
        <f t="shared" si="1253"/>
        <v>0</v>
      </c>
      <c r="DV150" s="8"/>
      <c r="DW150" s="8">
        <f t="shared" si="1254"/>
        <v>0</v>
      </c>
      <c r="DX150" s="8"/>
      <c r="DY150" s="8">
        <f t="shared" si="1255"/>
        <v>0</v>
      </c>
      <c r="DZ150" s="8"/>
      <c r="EA150" s="8">
        <f t="shared" si="1256"/>
        <v>0</v>
      </c>
      <c r="EB150" s="8"/>
      <c r="EC150" s="8">
        <f t="shared" si="1257"/>
        <v>0</v>
      </c>
      <c r="ED150" s="8"/>
      <c r="EE150" s="8">
        <f t="shared" si="762"/>
        <v>0</v>
      </c>
      <c r="EF150" s="9"/>
      <c r="EG150" s="8">
        <f t="shared" si="1191"/>
        <v>0</v>
      </c>
      <c r="EH150" s="11">
        <f t="shared" si="1192"/>
        <v>15</v>
      </c>
      <c r="EI150" s="11">
        <f t="shared" si="1192"/>
        <v>855834</v>
      </c>
      <c r="EJ150" s="84">
        <f t="shared" si="1195"/>
        <v>15</v>
      </c>
    </row>
    <row r="151" spans="1:140" s="86" customFormat="1" ht="30" x14ac:dyDescent="0.25">
      <c r="A151" s="55"/>
      <c r="B151" s="57">
        <v>104</v>
      </c>
      <c r="C151" s="22" t="s">
        <v>293</v>
      </c>
      <c r="D151" s="21">
        <v>11480</v>
      </c>
      <c r="E151" s="7">
        <v>1.57</v>
      </c>
      <c r="F151" s="58">
        <v>1</v>
      </c>
      <c r="G151" s="58"/>
      <c r="H151" s="21">
        <v>1.4</v>
      </c>
      <c r="I151" s="21">
        <v>1.68</v>
      </c>
      <c r="J151" s="21">
        <v>2.23</v>
      </c>
      <c r="K151" s="21">
        <v>2.57</v>
      </c>
      <c r="L151" s="8"/>
      <c r="M151" s="8">
        <f t="shared" si="1193"/>
        <v>0</v>
      </c>
      <c r="N151" s="8"/>
      <c r="O151" s="8">
        <f t="shared" si="1199"/>
        <v>0</v>
      </c>
      <c r="P151" s="9"/>
      <c r="Q151" s="8">
        <f t="shared" si="1200"/>
        <v>0</v>
      </c>
      <c r="R151" s="8"/>
      <c r="S151" s="8">
        <f t="shared" si="1201"/>
        <v>0</v>
      </c>
      <c r="T151" s="8"/>
      <c r="U151" s="8">
        <f t="shared" si="1202"/>
        <v>0</v>
      </c>
      <c r="V151" s="8"/>
      <c r="W151" s="8">
        <f t="shared" si="1194"/>
        <v>0</v>
      </c>
      <c r="X151" s="8">
        <v>3</v>
      </c>
      <c r="Y151" s="8">
        <f t="shared" si="1203"/>
        <v>75699.12</v>
      </c>
      <c r="Z151" s="8"/>
      <c r="AA151" s="8">
        <f t="shared" si="1204"/>
        <v>0</v>
      </c>
      <c r="AB151" s="8"/>
      <c r="AC151" s="8">
        <f t="shared" si="1205"/>
        <v>0</v>
      </c>
      <c r="AD151" s="9"/>
      <c r="AE151" s="8">
        <f t="shared" si="1206"/>
        <v>0</v>
      </c>
      <c r="AF151" s="8">
        <v>40</v>
      </c>
      <c r="AG151" s="8">
        <f t="shared" si="1207"/>
        <v>1009321.6</v>
      </c>
      <c r="AH151" s="8"/>
      <c r="AI151" s="8">
        <f t="shared" si="1208"/>
        <v>0</v>
      </c>
      <c r="AJ151" s="8"/>
      <c r="AK151" s="8">
        <f t="shared" si="1209"/>
        <v>0</v>
      </c>
      <c r="AL151" s="6"/>
      <c r="AM151" s="8">
        <f t="shared" si="1210"/>
        <v>0</v>
      </c>
      <c r="AN151" s="8"/>
      <c r="AO151" s="8">
        <f t="shared" si="1211"/>
        <v>0</v>
      </c>
      <c r="AP151" s="8"/>
      <c r="AQ151" s="8">
        <f t="shared" si="1212"/>
        <v>0</v>
      </c>
      <c r="AR151" s="8"/>
      <c r="AS151" s="8">
        <f t="shared" si="1213"/>
        <v>0</v>
      </c>
      <c r="AT151" s="8"/>
      <c r="AU151" s="8">
        <f t="shared" si="1214"/>
        <v>0</v>
      </c>
      <c r="AV151" s="8"/>
      <c r="AW151" s="8">
        <f t="shared" si="1215"/>
        <v>0</v>
      </c>
      <c r="AX151" s="8"/>
      <c r="AY151" s="8">
        <f t="shared" si="1216"/>
        <v>0</v>
      </c>
      <c r="AZ151" s="8"/>
      <c r="BA151" s="8">
        <f t="shared" si="1217"/>
        <v>0</v>
      </c>
      <c r="BB151" s="8"/>
      <c r="BC151" s="8">
        <f t="shared" si="1218"/>
        <v>0</v>
      </c>
      <c r="BD151" s="8"/>
      <c r="BE151" s="8">
        <f t="shared" si="1219"/>
        <v>0</v>
      </c>
      <c r="BF151" s="8"/>
      <c r="BG151" s="8">
        <f t="shared" si="1220"/>
        <v>0</v>
      </c>
      <c r="BH151" s="8"/>
      <c r="BI151" s="8">
        <f t="shared" si="1221"/>
        <v>0</v>
      </c>
      <c r="BJ151" s="8"/>
      <c r="BK151" s="8">
        <f t="shared" si="1222"/>
        <v>0</v>
      </c>
      <c r="BL151" s="8"/>
      <c r="BM151" s="8">
        <f t="shared" si="1223"/>
        <v>0</v>
      </c>
      <c r="BN151" s="8"/>
      <c r="BO151" s="8">
        <f t="shared" si="1224"/>
        <v>0</v>
      </c>
      <c r="BP151" s="8"/>
      <c r="BQ151" s="8">
        <f t="shared" si="1225"/>
        <v>0</v>
      </c>
      <c r="BR151" s="8"/>
      <c r="BS151" s="8">
        <f t="shared" si="1226"/>
        <v>0</v>
      </c>
      <c r="BT151" s="8"/>
      <c r="BU151" s="8">
        <f t="shared" si="1227"/>
        <v>0</v>
      </c>
      <c r="BV151" s="8"/>
      <c r="BW151" s="8">
        <f t="shared" si="1228"/>
        <v>0</v>
      </c>
      <c r="BX151" s="8"/>
      <c r="BY151" s="8">
        <f t="shared" si="1229"/>
        <v>0</v>
      </c>
      <c r="BZ151" s="8"/>
      <c r="CA151" s="8">
        <f t="shared" si="1230"/>
        <v>0</v>
      </c>
      <c r="CB151" s="8"/>
      <c r="CC151" s="8">
        <f t="shared" si="1231"/>
        <v>0</v>
      </c>
      <c r="CD151" s="8"/>
      <c r="CE151" s="8">
        <f t="shared" si="1232"/>
        <v>0</v>
      </c>
      <c r="CF151" s="104"/>
      <c r="CG151" s="8">
        <f t="shared" si="1233"/>
        <v>0</v>
      </c>
      <c r="CH151" s="8"/>
      <c r="CI151" s="8">
        <f t="shared" si="1234"/>
        <v>0</v>
      </c>
      <c r="CJ151" s="8"/>
      <c r="CK151" s="8">
        <f t="shared" si="1235"/>
        <v>0</v>
      </c>
      <c r="CL151" s="8"/>
      <c r="CM151" s="8">
        <f t="shared" si="1236"/>
        <v>0</v>
      </c>
      <c r="CN151" s="8"/>
      <c r="CO151" s="8">
        <f t="shared" si="1237"/>
        <v>0</v>
      </c>
      <c r="CP151" s="9"/>
      <c r="CQ151" s="8">
        <f t="shared" si="1238"/>
        <v>0</v>
      </c>
      <c r="CR151" s="8"/>
      <c r="CS151" s="8">
        <f t="shared" si="1239"/>
        <v>0</v>
      </c>
      <c r="CT151" s="8"/>
      <c r="CU151" s="8">
        <f t="shared" si="1240"/>
        <v>0</v>
      </c>
      <c r="CV151" s="8"/>
      <c r="CW151" s="8">
        <f t="shared" si="1241"/>
        <v>0</v>
      </c>
      <c r="CX151" s="8"/>
      <c r="CY151" s="8">
        <f t="shared" si="1242"/>
        <v>0</v>
      </c>
      <c r="CZ151" s="8"/>
      <c r="DA151" s="8">
        <f t="shared" si="1243"/>
        <v>0</v>
      </c>
      <c r="DB151" s="8"/>
      <c r="DC151" s="8">
        <f t="shared" si="1244"/>
        <v>0</v>
      </c>
      <c r="DD151" s="8"/>
      <c r="DE151" s="8">
        <f t="shared" si="1245"/>
        <v>0</v>
      </c>
      <c r="DF151" s="8"/>
      <c r="DG151" s="8">
        <f t="shared" si="1246"/>
        <v>0</v>
      </c>
      <c r="DH151" s="8"/>
      <c r="DI151" s="8">
        <f t="shared" si="1247"/>
        <v>0</v>
      </c>
      <c r="DJ151" s="8"/>
      <c r="DK151" s="8">
        <f t="shared" si="1248"/>
        <v>0</v>
      </c>
      <c r="DL151" s="8"/>
      <c r="DM151" s="8">
        <f t="shared" si="1249"/>
        <v>0</v>
      </c>
      <c r="DN151" s="9"/>
      <c r="DO151" s="8">
        <f t="shared" si="1250"/>
        <v>0</v>
      </c>
      <c r="DP151" s="8"/>
      <c r="DQ151" s="8">
        <f t="shared" si="1251"/>
        <v>0</v>
      </c>
      <c r="DR151" s="8"/>
      <c r="DS151" s="8">
        <f t="shared" si="1252"/>
        <v>0</v>
      </c>
      <c r="DT151" s="10"/>
      <c r="DU151" s="8">
        <f t="shared" si="1253"/>
        <v>0</v>
      </c>
      <c r="DV151" s="6"/>
      <c r="DW151" s="8">
        <f t="shared" si="1254"/>
        <v>0</v>
      </c>
      <c r="DX151" s="8"/>
      <c r="DY151" s="8">
        <f t="shared" si="1255"/>
        <v>0</v>
      </c>
      <c r="DZ151" s="8"/>
      <c r="EA151" s="8">
        <f t="shared" si="1256"/>
        <v>0</v>
      </c>
      <c r="EB151" s="8"/>
      <c r="EC151" s="8">
        <f t="shared" si="1257"/>
        <v>0</v>
      </c>
      <c r="ED151" s="8"/>
      <c r="EE151" s="8">
        <f t="shared" si="762"/>
        <v>0</v>
      </c>
      <c r="EF151" s="9"/>
      <c r="EG151" s="8">
        <f t="shared" si="1191"/>
        <v>0</v>
      </c>
      <c r="EH151" s="11">
        <f t="shared" si="1192"/>
        <v>43</v>
      </c>
      <c r="EI151" s="11">
        <f t="shared" si="1192"/>
        <v>1085020.72</v>
      </c>
      <c r="EJ151" s="84">
        <f t="shared" si="1195"/>
        <v>43</v>
      </c>
    </row>
    <row r="152" spans="1:140" s="84" customFormat="1" ht="30" x14ac:dyDescent="0.25">
      <c r="A152" s="55"/>
      <c r="B152" s="57">
        <v>105</v>
      </c>
      <c r="C152" s="22" t="s">
        <v>294</v>
      </c>
      <c r="D152" s="21">
        <v>11480</v>
      </c>
      <c r="E152" s="7">
        <v>2.2599999999999998</v>
      </c>
      <c r="F152" s="58">
        <v>1</v>
      </c>
      <c r="G152" s="58"/>
      <c r="H152" s="21">
        <v>1.4</v>
      </c>
      <c r="I152" s="21">
        <v>1.68</v>
      </c>
      <c r="J152" s="21">
        <v>2.23</v>
      </c>
      <c r="K152" s="21">
        <v>2.57</v>
      </c>
      <c r="L152" s="8"/>
      <c r="M152" s="8">
        <f t="shared" si="1193"/>
        <v>0</v>
      </c>
      <c r="N152" s="8"/>
      <c r="O152" s="8">
        <f t="shared" si="1199"/>
        <v>0</v>
      </c>
      <c r="P152" s="9"/>
      <c r="Q152" s="8">
        <f t="shared" si="1200"/>
        <v>0</v>
      </c>
      <c r="R152" s="8"/>
      <c r="S152" s="8">
        <f t="shared" si="1201"/>
        <v>0</v>
      </c>
      <c r="T152" s="8"/>
      <c r="U152" s="8">
        <f t="shared" si="1202"/>
        <v>0</v>
      </c>
      <c r="V152" s="8"/>
      <c r="W152" s="8">
        <f t="shared" si="1194"/>
        <v>0</v>
      </c>
      <c r="X152" s="8"/>
      <c r="Y152" s="8">
        <f t="shared" si="1203"/>
        <v>0</v>
      </c>
      <c r="Z152" s="8"/>
      <c r="AA152" s="8">
        <f t="shared" si="1204"/>
        <v>0</v>
      </c>
      <c r="AB152" s="8"/>
      <c r="AC152" s="8">
        <f t="shared" si="1205"/>
        <v>0</v>
      </c>
      <c r="AD152" s="9"/>
      <c r="AE152" s="8">
        <f t="shared" si="1206"/>
        <v>0</v>
      </c>
      <c r="AF152" s="8"/>
      <c r="AG152" s="8">
        <f t="shared" si="1207"/>
        <v>0</v>
      </c>
      <c r="AH152" s="8"/>
      <c r="AI152" s="8">
        <f t="shared" si="1208"/>
        <v>0</v>
      </c>
      <c r="AJ152" s="8"/>
      <c r="AK152" s="8">
        <f t="shared" si="1209"/>
        <v>0</v>
      </c>
      <c r="AL152" s="8"/>
      <c r="AM152" s="8">
        <f t="shared" si="1210"/>
        <v>0</v>
      </c>
      <c r="AN152" s="8"/>
      <c r="AO152" s="8">
        <f t="shared" si="1211"/>
        <v>0</v>
      </c>
      <c r="AP152" s="8"/>
      <c r="AQ152" s="8">
        <f t="shared" si="1212"/>
        <v>0</v>
      </c>
      <c r="AR152" s="8"/>
      <c r="AS152" s="8">
        <f t="shared" si="1213"/>
        <v>0</v>
      </c>
      <c r="AT152" s="8"/>
      <c r="AU152" s="8">
        <f t="shared" si="1214"/>
        <v>0</v>
      </c>
      <c r="AV152" s="8"/>
      <c r="AW152" s="8">
        <f t="shared" si="1215"/>
        <v>0</v>
      </c>
      <c r="AX152" s="8"/>
      <c r="AY152" s="8">
        <f t="shared" si="1216"/>
        <v>0</v>
      </c>
      <c r="AZ152" s="8"/>
      <c r="BA152" s="8">
        <f t="shared" si="1217"/>
        <v>0</v>
      </c>
      <c r="BB152" s="8"/>
      <c r="BC152" s="8">
        <f t="shared" si="1218"/>
        <v>0</v>
      </c>
      <c r="BD152" s="8"/>
      <c r="BE152" s="8">
        <f t="shared" si="1219"/>
        <v>0</v>
      </c>
      <c r="BF152" s="8"/>
      <c r="BG152" s="8">
        <f t="shared" si="1220"/>
        <v>0</v>
      </c>
      <c r="BH152" s="8"/>
      <c r="BI152" s="8">
        <f t="shared" si="1221"/>
        <v>0</v>
      </c>
      <c r="BJ152" s="8"/>
      <c r="BK152" s="8">
        <f t="shared" si="1222"/>
        <v>0</v>
      </c>
      <c r="BL152" s="8"/>
      <c r="BM152" s="8">
        <f t="shared" si="1223"/>
        <v>0</v>
      </c>
      <c r="BN152" s="8"/>
      <c r="BO152" s="8">
        <f t="shared" si="1224"/>
        <v>0</v>
      </c>
      <c r="BP152" s="8"/>
      <c r="BQ152" s="8">
        <f t="shared" si="1225"/>
        <v>0</v>
      </c>
      <c r="BR152" s="8"/>
      <c r="BS152" s="8">
        <f t="shared" si="1226"/>
        <v>0</v>
      </c>
      <c r="BT152" s="8"/>
      <c r="BU152" s="8">
        <f t="shared" si="1227"/>
        <v>0</v>
      </c>
      <c r="BV152" s="8"/>
      <c r="BW152" s="8">
        <f t="shared" si="1228"/>
        <v>0</v>
      </c>
      <c r="BX152" s="8"/>
      <c r="BY152" s="8">
        <f t="shared" si="1229"/>
        <v>0</v>
      </c>
      <c r="BZ152" s="8"/>
      <c r="CA152" s="8">
        <f t="shared" si="1230"/>
        <v>0</v>
      </c>
      <c r="CB152" s="8"/>
      <c r="CC152" s="8">
        <f t="shared" si="1231"/>
        <v>0</v>
      </c>
      <c r="CD152" s="8"/>
      <c r="CE152" s="8">
        <f t="shared" si="1232"/>
        <v>0</v>
      </c>
      <c r="CF152" s="104"/>
      <c r="CG152" s="8">
        <f t="shared" si="1233"/>
        <v>0</v>
      </c>
      <c r="CH152" s="8"/>
      <c r="CI152" s="8">
        <f t="shared" si="1234"/>
        <v>0</v>
      </c>
      <c r="CJ152" s="8"/>
      <c r="CK152" s="8">
        <f t="shared" si="1235"/>
        <v>0</v>
      </c>
      <c r="CL152" s="8"/>
      <c r="CM152" s="8">
        <f t="shared" si="1236"/>
        <v>0</v>
      </c>
      <c r="CN152" s="8"/>
      <c r="CO152" s="8">
        <f t="shared" si="1237"/>
        <v>0</v>
      </c>
      <c r="CP152" s="9"/>
      <c r="CQ152" s="8">
        <f t="shared" si="1238"/>
        <v>0</v>
      </c>
      <c r="CR152" s="8"/>
      <c r="CS152" s="8">
        <f t="shared" si="1239"/>
        <v>0</v>
      </c>
      <c r="CT152" s="8"/>
      <c r="CU152" s="8">
        <f t="shared" si="1240"/>
        <v>0</v>
      </c>
      <c r="CV152" s="8"/>
      <c r="CW152" s="8">
        <f t="shared" si="1241"/>
        <v>0</v>
      </c>
      <c r="CX152" s="8"/>
      <c r="CY152" s="8">
        <f t="shared" si="1242"/>
        <v>0</v>
      </c>
      <c r="CZ152" s="8"/>
      <c r="DA152" s="8">
        <f t="shared" si="1243"/>
        <v>0</v>
      </c>
      <c r="DB152" s="8"/>
      <c r="DC152" s="8">
        <f t="shared" si="1244"/>
        <v>0</v>
      </c>
      <c r="DD152" s="8"/>
      <c r="DE152" s="8">
        <f t="shared" si="1245"/>
        <v>0</v>
      </c>
      <c r="DF152" s="8"/>
      <c r="DG152" s="8">
        <f t="shared" si="1246"/>
        <v>0</v>
      </c>
      <c r="DH152" s="8"/>
      <c r="DI152" s="8">
        <f t="shared" si="1247"/>
        <v>0</v>
      </c>
      <c r="DJ152" s="8"/>
      <c r="DK152" s="8">
        <f t="shared" si="1248"/>
        <v>0</v>
      </c>
      <c r="DL152" s="8"/>
      <c r="DM152" s="8">
        <f t="shared" si="1249"/>
        <v>0</v>
      </c>
      <c r="DN152" s="9"/>
      <c r="DO152" s="8">
        <f t="shared" si="1250"/>
        <v>0</v>
      </c>
      <c r="DP152" s="8"/>
      <c r="DQ152" s="8">
        <f t="shared" si="1251"/>
        <v>0</v>
      </c>
      <c r="DR152" s="8"/>
      <c r="DS152" s="8">
        <f t="shared" si="1252"/>
        <v>0</v>
      </c>
      <c r="DT152" s="10"/>
      <c r="DU152" s="8">
        <f t="shared" si="1253"/>
        <v>0</v>
      </c>
      <c r="DV152" s="8"/>
      <c r="DW152" s="8">
        <f t="shared" si="1254"/>
        <v>0</v>
      </c>
      <c r="DX152" s="8"/>
      <c r="DY152" s="8">
        <f t="shared" si="1255"/>
        <v>0</v>
      </c>
      <c r="DZ152" s="8"/>
      <c r="EA152" s="8">
        <f t="shared" si="1256"/>
        <v>0</v>
      </c>
      <c r="EB152" s="8"/>
      <c r="EC152" s="8">
        <f t="shared" si="1257"/>
        <v>0</v>
      </c>
      <c r="ED152" s="8"/>
      <c r="EE152" s="8">
        <f t="shared" si="762"/>
        <v>0</v>
      </c>
      <c r="EF152" s="9"/>
      <c r="EG152" s="8">
        <f t="shared" si="1191"/>
        <v>0</v>
      </c>
      <c r="EH152" s="11">
        <f t="shared" si="1192"/>
        <v>0</v>
      </c>
      <c r="EI152" s="11">
        <f t="shared" si="1192"/>
        <v>0</v>
      </c>
      <c r="EJ152" s="84">
        <f t="shared" si="1195"/>
        <v>0</v>
      </c>
    </row>
    <row r="153" spans="1:140" s="84" customFormat="1" ht="30" x14ac:dyDescent="0.25">
      <c r="A153" s="55"/>
      <c r="B153" s="57">
        <v>106</v>
      </c>
      <c r="C153" s="22" t="s">
        <v>295</v>
      </c>
      <c r="D153" s="21">
        <v>11480</v>
      </c>
      <c r="E153" s="7">
        <v>3.24</v>
      </c>
      <c r="F153" s="58">
        <v>1</v>
      </c>
      <c r="G153" s="58"/>
      <c r="H153" s="21">
        <v>1.4</v>
      </c>
      <c r="I153" s="21">
        <v>1.68</v>
      </c>
      <c r="J153" s="21">
        <v>2.23</v>
      </c>
      <c r="K153" s="21">
        <v>2.57</v>
      </c>
      <c r="L153" s="8"/>
      <c r="M153" s="8">
        <f t="shared" si="1193"/>
        <v>0</v>
      </c>
      <c r="N153" s="8"/>
      <c r="O153" s="8">
        <f t="shared" si="1199"/>
        <v>0</v>
      </c>
      <c r="P153" s="9"/>
      <c r="Q153" s="8">
        <f t="shared" si="1200"/>
        <v>0</v>
      </c>
      <c r="R153" s="8"/>
      <c r="S153" s="8">
        <f t="shared" si="1201"/>
        <v>0</v>
      </c>
      <c r="T153" s="8"/>
      <c r="U153" s="8">
        <f t="shared" si="1202"/>
        <v>0</v>
      </c>
      <c r="V153" s="8"/>
      <c r="W153" s="8">
        <f t="shared" si="1194"/>
        <v>0</v>
      </c>
      <c r="X153" s="8"/>
      <c r="Y153" s="8">
        <f t="shared" si="1203"/>
        <v>0</v>
      </c>
      <c r="Z153" s="8"/>
      <c r="AA153" s="8">
        <f t="shared" si="1204"/>
        <v>0</v>
      </c>
      <c r="AB153" s="8"/>
      <c r="AC153" s="8">
        <f t="shared" si="1205"/>
        <v>0</v>
      </c>
      <c r="AD153" s="9"/>
      <c r="AE153" s="8">
        <f t="shared" si="1206"/>
        <v>0</v>
      </c>
      <c r="AF153" s="8"/>
      <c r="AG153" s="8">
        <f t="shared" si="1207"/>
        <v>0</v>
      </c>
      <c r="AH153" s="8"/>
      <c r="AI153" s="8">
        <f t="shared" si="1208"/>
        <v>0</v>
      </c>
      <c r="AJ153" s="8"/>
      <c r="AK153" s="8">
        <f t="shared" si="1209"/>
        <v>0</v>
      </c>
      <c r="AL153" s="8"/>
      <c r="AM153" s="8">
        <f t="shared" si="1210"/>
        <v>0</v>
      </c>
      <c r="AN153" s="8"/>
      <c r="AO153" s="8">
        <f t="shared" si="1211"/>
        <v>0</v>
      </c>
      <c r="AP153" s="8"/>
      <c r="AQ153" s="8">
        <f t="shared" si="1212"/>
        <v>0</v>
      </c>
      <c r="AR153" s="8"/>
      <c r="AS153" s="8">
        <f t="shared" si="1213"/>
        <v>0</v>
      </c>
      <c r="AT153" s="8"/>
      <c r="AU153" s="8">
        <f t="shared" si="1214"/>
        <v>0</v>
      </c>
      <c r="AV153" s="8"/>
      <c r="AW153" s="8">
        <f t="shared" si="1215"/>
        <v>0</v>
      </c>
      <c r="AX153" s="8"/>
      <c r="AY153" s="8">
        <f t="shared" si="1216"/>
        <v>0</v>
      </c>
      <c r="AZ153" s="8"/>
      <c r="BA153" s="8">
        <f t="shared" si="1217"/>
        <v>0</v>
      </c>
      <c r="BB153" s="8"/>
      <c r="BC153" s="8">
        <f t="shared" si="1218"/>
        <v>0</v>
      </c>
      <c r="BD153" s="8"/>
      <c r="BE153" s="8">
        <f t="shared" si="1219"/>
        <v>0</v>
      </c>
      <c r="BF153" s="8"/>
      <c r="BG153" s="8">
        <f t="shared" si="1220"/>
        <v>0</v>
      </c>
      <c r="BH153" s="8"/>
      <c r="BI153" s="8">
        <f t="shared" si="1221"/>
        <v>0</v>
      </c>
      <c r="BJ153" s="8"/>
      <c r="BK153" s="8">
        <f t="shared" si="1222"/>
        <v>0</v>
      </c>
      <c r="BL153" s="8"/>
      <c r="BM153" s="8">
        <f t="shared" si="1223"/>
        <v>0</v>
      </c>
      <c r="BN153" s="8"/>
      <c r="BO153" s="8">
        <f t="shared" si="1224"/>
        <v>0</v>
      </c>
      <c r="BP153" s="8"/>
      <c r="BQ153" s="8">
        <f t="shared" si="1225"/>
        <v>0</v>
      </c>
      <c r="BR153" s="8"/>
      <c r="BS153" s="8">
        <f t="shared" si="1226"/>
        <v>0</v>
      </c>
      <c r="BT153" s="8"/>
      <c r="BU153" s="8">
        <f t="shared" si="1227"/>
        <v>0</v>
      </c>
      <c r="BV153" s="8"/>
      <c r="BW153" s="8">
        <f t="shared" si="1228"/>
        <v>0</v>
      </c>
      <c r="BX153" s="8"/>
      <c r="BY153" s="8">
        <f t="shared" si="1229"/>
        <v>0</v>
      </c>
      <c r="BZ153" s="8"/>
      <c r="CA153" s="8">
        <f t="shared" si="1230"/>
        <v>0</v>
      </c>
      <c r="CB153" s="8"/>
      <c r="CC153" s="8">
        <f t="shared" si="1231"/>
        <v>0</v>
      </c>
      <c r="CD153" s="8"/>
      <c r="CE153" s="8">
        <f t="shared" si="1232"/>
        <v>0</v>
      </c>
      <c r="CF153" s="105"/>
      <c r="CG153" s="8">
        <f t="shared" si="1233"/>
        <v>0</v>
      </c>
      <c r="CH153" s="8"/>
      <c r="CI153" s="8">
        <f t="shared" si="1234"/>
        <v>0</v>
      </c>
      <c r="CJ153" s="8"/>
      <c r="CK153" s="8">
        <f t="shared" si="1235"/>
        <v>0</v>
      </c>
      <c r="CL153" s="8"/>
      <c r="CM153" s="8">
        <f t="shared" si="1236"/>
        <v>0</v>
      </c>
      <c r="CN153" s="8"/>
      <c r="CO153" s="8">
        <f t="shared" si="1237"/>
        <v>0</v>
      </c>
      <c r="CP153" s="9"/>
      <c r="CQ153" s="8">
        <f t="shared" si="1238"/>
        <v>0</v>
      </c>
      <c r="CR153" s="8"/>
      <c r="CS153" s="8">
        <f t="shared" si="1239"/>
        <v>0</v>
      </c>
      <c r="CT153" s="8"/>
      <c r="CU153" s="8">
        <f t="shared" si="1240"/>
        <v>0</v>
      </c>
      <c r="CV153" s="8"/>
      <c r="CW153" s="8">
        <f t="shared" si="1241"/>
        <v>0</v>
      </c>
      <c r="CX153" s="8"/>
      <c r="CY153" s="8">
        <f t="shared" si="1242"/>
        <v>0</v>
      </c>
      <c r="CZ153" s="8"/>
      <c r="DA153" s="8">
        <f t="shared" si="1243"/>
        <v>0</v>
      </c>
      <c r="DB153" s="8"/>
      <c r="DC153" s="8">
        <f t="shared" si="1244"/>
        <v>0</v>
      </c>
      <c r="DD153" s="8"/>
      <c r="DE153" s="8">
        <f t="shared" si="1245"/>
        <v>0</v>
      </c>
      <c r="DF153" s="8"/>
      <c r="DG153" s="8">
        <f t="shared" si="1246"/>
        <v>0</v>
      </c>
      <c r="DH153" s="8"/>
      <c r="DI153" s="8">
        <f t="shared" si="1247"/>
        <v>0</v>
      </c>
      <c r="DJ153" s="8"/>
      <c r="DK153" s="8">
        <f t="shared" si="1248"/>
        <v>0</v>
      </c>
      <c r="DL153" s="8"/>
      <c r="DM153" s="8">
        <f t="shared" si="1249"/>
        <v>0</v>
      </c>
      <c r="DN153" s="9"/>
      <c r="DO153" s="8">
        <f t="shared" si="1250"/>
        <v>0</v>
      </c>
      <c r="DP153" s="8"/>
      <c r="DQ153" s="8">
        <f t="shared" si="1251"/>
        <v>0</v>
      </c>
      <c r="DR153" s="8"/>
      <c r="DS153" s="8">
        <f t="shared" si="1252"/>
        <v>0</v>
      </c>
      <c r="DT153" s="10"/>
      <c r="DU153" s="8">
        <f t="shared" si="1253"/>
        <v>0</v>
      </c>
      <c r="DV153" s="8"/>
      <c r="DW153" s="8">
        <f t="shared" si="1254"/>
        <v>0</v>
      </c>
      <c r="DX153" s="8"/>
      <c r="DY153" s="8">
        <f t="shared" si="1255"/>
        <v>0</v>
      </c>
      <c r="DZ153" s="8"/>
      <c r="EA153" s="8">
        <f t="shared" si="1256"/>
        <v>0</v>
      </c>
      <c r="EB153" s="8"/>
      <c r="EC153" s="8">
        <f t="shared" si="1257"/>
        <v>0</v>
      </c>
      <c r="ED153" s="8"/>
      <c r="EE153" s="8">
        <f t="shared" si="762"/>
        <v>0</v>
      </c>
      <c r="EF153" s="9"/>
      <c r="EG153" s="8">
        <f t="shared" si="1191"/>
        <v>0</v>
      </c>
      <c r="EH153" s="11">
        <f t="shared" si="1192"/>
        <v>0</v>
      </c>
      <c r="EI153" s="11">
        <f t="shared" si="1192"/>
        <v>0</v>
      </c>
      <c r="EJ153" s="84">
        <f t="shared" si="1195"/>
        <v>0</v>
      </c>
    </row>
    <row r="154" spans="1:140" s="84" customFormat="1" ht="30" x14ac:dyDescent="0.25">
      <c r="A154" s="55"/>
      <c r="B154" s="57">
        <v>107</v>
      </c>
      <c r="C154" s="22" t="s">
        <v>296</v>
      </c>
      <c r="D154" s="21">
        <v>11480</v>
      </c>
      <c r="E154" s="7">
        <v>1.7</v>
      </c>
      <c r="F154" s="58">
        <v>1</v>
      </c>
      <c r="G154" s="58"/>
      <c r="H154" s="21"/>
      <c r="I154" s="21"/>
      <c r="J154" s="21"/>
      <c r="K154" s="21"/>
      <c r="L154" s="8"/>
      <c r="M154" s="8">
        <f t="shared" si="1193"/>
        <v>0</v>
      </c>
      <c r="N154" s="8"/>
      <c r="O154" s="8">
        <f t="shared" si="1199"/>
        <v>0</v>
      </c>
      <c r="P154" s="9"/>
      <c r="Q154" s="8">
        <f t="shared" si="1200"/>
        <v>0</v>
      </c>
      <c r="R154" s="8"/>
      <c r="S154" s="8">
        <f t="shared" si="1201"/>
        <v>0</v>
      </c>
      <c r="T154" s="8"/>
      <c r="U154" s="8">
        <f t="shared" si="1202"/>
        <v>0</v>
      </c>
      <c r="V154" s="8"/>
      <c r="W154" s="8">
        <f t="shared" si="1194"/>
        <v>0</v>
      </c>
      <c r="X154" s="8"/>
      <c r="Y154" s="8">
        <f t="shared" si="1203"/>
        <v>0</v>
      </c>
      <c r="Z154" s="8"/>
      <c r="AA154" s="8">
        <f t="shared" si="1204"/>
        <v>0</v>
      </c>
      <c r="AB154" s="8"/>
      <c r="AC154" s="8">
        <f t="shared" si="1205"/>
        <v>0</v>
      </c>
      <c r="AD154" s="9"/>
      <c r="AE154" s="8">
        <f t="shared" si="1206"/>
        <v>0</v>
      </c>
      <c r="AF154" s="8"/>
      <c r="AG154" s="8">
        <f t="shared" si="1207"/>
        <v>0</v>
      </c>
      <c r="AH154" s="8"/>
      <c r="AI154" s="8">
        <f t="shared" si="1208"/>
        <v>0</v>
      </c>
      <c r="AJ154" s="8"/>
      <c r="AK154" s="8">
        <f t="shared" si="1209"/>
        <v>0</v>
      </c>
      <c r="AL154" s="8"/>
      <c r="AM154" s="8">
        <f t="shared" si="1210"/>
        <v>0</v>
      </c>
      <c r="AN154" s="8"/>
      <c r="AO154" s="8">
        <f t="shared" si="1211"/>
        <v>0</v>
      </c>
      <c r="AP154" s="8"/>
      <c r="AQ154" s="8">
        <f t="shared" si="1212"/>
        <v>0</v>
      </c>
      <c r="AR154" s="8"/>
      <c r="AS154" s="8">
        <f t="shared" si="1213"/>
        <v>0</v>
      </c>
      <c r="AT154" s="8"/>
      <c r="AU154" s="8">
        <f t="shared" si="1214"/>
        <v>0</v>
      </c>
      <c r="AV154" s="8"/>
      <c r="AW154" s="8">
        <f t="shared" si="1215"/>
        <v>0</v>
      </c>
      <c r="AX154" s="8"/>
      <c r="AY154" s="8">
        <f t="shared" si="1216"/>
        <v>0</v>
      </c>
      <c r="AZ154" s="8"/>
      <c r="BA154" s="8">
        <f t="shared" si="1217"/>
        <v>0</v>
      </c>
      <c r="BB154" s="8"/>
      <c r="BC154" s="8">
        <f t="shared" si="1218"/>
        <v>0</v>
      </c>
      <c r="BD154" s="8"/>
      <c r="BE154" s="8">
        <f t="shared" si="1219"/>
        <v>0</v>
      </c>
      <c r="BF154" s="8"/>
      <c r="BG154" s="8">
        <f t="shared" si="1220"/>
        <v>0</v>
      </c>
      <c r="BH154" s="8"/>
      <c r="BI154" s="8">
        <f t="shared" si="1221"/>
        <v>0</v>
      </c>
      <c r="BJ154" s="8"/>
      <c r="BK154" s="8">
        <f t="shared" si="1222"/>
        <v>0</v>
      </c>
      <c r="BL154" s="8"/>
      <c r="BM154" s="8">
        <f t="shared" si="1223"/>
        <v>0</v>
      </c>
      <c r="BN154" s="8"/>
      <c r="BO154" s="8">
        <f t="shared" si="1224"/>
        <v>0</v>
      </c>
      <c r="BP154" s="8"/>
      <c r="BQ154" s="8">
        <f t="shared" si="1225"/>
        <v>0</v>
      </c>
      <c r="BR154" s="8"/>
      <c r="BS154" s="8">
        <f t="shared" si="1226"/>
        <v>0</v>
      </c>
      <c r="BT154" s="8"/>
      <c r="BU154" s="8">
        <f t="shared" si="1227"/>
        <v>0</v>
      </c>
      <c r="BV154" s="8"/>
      <c r="BW154" s="8">
        <f t="shared" si="1228"/>
        <v>0</v>
      </c>
      <c r="BX154" s="8"/>
      <c r="BY154" s="8">
        <f t="shared" si="1229"/>
        <v>0</v>
      </c>
      <c r="BZ154" s="8"/>
      <c r="CA154" s="8">
        <f t="shared" si="1230"/>
        <v>0</v>
      </c>
      <c r="CB154" s="8"/>
      <c r="CC154" s="8">
        <f t="shared" si="1231"/>
        <v>0</v>
      </c>
      <c r="CD154" s="8"/>
      <c r="CE154" s="8">
        <f t="shared" si="1232"/>
        <v>0</v>
      </c>
      <c r="CF154" s="105"/>
      <c r="CG154" s="8">
        <f t="shared" si="1233"/>
        <v>0</v>
      </c>
      <c r="CH154" s="8"/>
      <c r="CI154" s="8">
        <f t="shared" si="1234"/>
        <v>0</v>
      </c>
      <c r="CJ154" s="8"/>
      <c r="CK154" s="8">
        <f t="shared" si="1235"/>
        <v>0</v>
      </c>
      <c r="CL154" s="8"/>
      <c r="CM154" s="8">
        <f t="shared" si="1236"/>
        <v>0</v>
      </c>
      <c r="CN154" s="8"/>
      <c r="CO154" s="8">
        <f t="shared" si="1237"/>
        <v>0</v>
      </c>
      <c r="CP154" s="9"/>
      <c r="CQ154" s="8">
        <f t="shared" si="1238"/>
        <v>0</v>
      </c>
      <c r="CR154" s="8"/>
      <c r="CS154" s="8">
        <f t="shared" si="1239"/>
        <v>0</v>
      </c>
      <c r="CT154" s="8"/>
      <c r="CU154" s="8">
        <f t="shared" si="1240"/>
        <v>0</v>
      </c>
      <c r="CV154" s="8"/>
      <c r="CW154" s="8">
        <f t="shared" si="1241"/>
        <v>0</v>
      </c>
      <c r="CX154" s="8"/>
      <c r="CY154" s="8">
        <f t="shared" si="1242"/>
        <v>0</v>
      </c>
      <c r="CZ154" s="8"/>
      <c r="DA154" s="8">
        <f t="shared" si="1243"/>
        <v>0</v>
      </c>
      <c r="DB154" s="8"/>
      <c r="DC154" s="8">
        <f t="shared" si="1244"/>
        <v>0</v>
      </c>
      <c r="DD154" s="8"/>
      <c r="DE154" s="8">
        <f t="shared" si="1245"/>
        <v>0</v>
      </c>
      <c r="DF154" s="8"/>
      <c r="DG154" s="8">
        <f t="shared" si="1246"/>
        <v>0</v>
      </c>
      <c r="DH154" s="8"/>
      <c r="DI154" s="8">
        <f t="shared" si="1247"/>
        <v>0</v>
      </c>
      <c r="DJ154" s="8"/>
      <c r="DK154" s="8">
        <f t="shared" si="1248"/>
        <v>0</v>
      </c>
      <c r="DL154" s="8"/>
      <c r="DM154" s="8">
        <f t="shared" si="1249"/>
        <v>0</v>
      </c>
      <c r="DN154" s="9"/>
      <c r="DO154" s="8">
        <f t="shared" si="1250"/>
        <v>0</v>
      </c>
      <c r="DP154" s="8"/>
      <c r="DQ154" s="8">
        <f t="shared" si="1251"/>
        <v>0</v>
      </c>
      <c r="DR154" s="8"/>
      <c r="DS154" s="8">
        <f t="shared" si="1252"/>
        <v>0</v>
      </c>
      <c r="DT154" s="10"/>
      <c r="DU154" s="8">
        <f t="shared" si="1253"/>
        <v>0</v>
      </c>
      <c r="DV154" s="8"/>
      <c r="DW154" s="8">
        <f t="shared" si="1254"/>
        <v>0</v>
      </c>
      <c r="DX154" s="8"/>
      <c r="DY154" s="8">
        <f t="shared" si="1255"/>
        <v>0</v>
      </c>
      <c r="DZ154" s="8"/>
      <c r="EA154" s="8">
        <f t="shared" si="1256"/>
        <v>0</v>
      </c>
      <c r="EB154" s="8"/>
      <c r="EC154" s="8">
        <f t="shared" si="1257"/>
        <v>0</v>
      </c>
      <c r="ED154" s="8"/>
      <c r="EE154" s="8">
        <f t="shared" si="762"/>
        <v>0</v>
      </c>
      <c r="EF154" s="9"/>
      <c r="EG154" s="8">
        <f t="shared" si="1191"/>
        <v>0</v>
      </c>
      <c r="EH154" s="11">
        <f t="shared" si="1192"/>
        <v>0</v>
      </c>
      <c r="EI154" s="11">
        <f t="shared" si="1192"/>
        <v>0</v>
      </c>
      <c r="EJ154" s="84">
        <f t="shared" si="1195"/>
        <v>0</v>
      </c>
    </row>
    <row r="155" spans="1:140" s="84" customFormat="1" ht="30" x14ac:dyDescent="0.25">
      <c r="A155" s="55"/>
      <c r="B155" s="57">
        <v>108</v>
      </c>
      <c r="C155" s="20" t="s">
        <v>297</v>
      </c>
      <c r="D155" s="21">
        <v>11480</v>
      </c>
      <c r="E155" s="7">
        <v>2.06</v>
      </c>
      <c r="F155" s="58">
        <v>1</v>
      </c>
      <c r="G155" s="58"/>
      <c r="H155" s="21">
        <v>1.4</v>
      </c>
      <c r="I155" s="21">
        <v>1.68</v>
      </c>
      <c r="J155" s="21">
        <v>2.23</v>
      </c>
      <c r="K155" s="21">
        <v>2.57</v>
      </c>
      <c r="L155" s="8"/>
      <c r="M155" s="8">
        <f t="shared" si="1193"/>
        <v>0</v>
      </c>
      <c r="N155" s="8"/>
      <c r="O155" s="8">
        <f t="shared" si="1199"/>
        <v>0</v>
      </c>
      <c r="P155" s="9"/>
      <c r="Q155" s="8">
        <f t="shared" si="1200"/>
        <v>0</v>
      </c>
      <c r="R155" s="8"/>
      <c r="S155" s="8">
        <f t="shared" si="1201"/>
        <v>0</v>
      </c>
      <c r="T155" s="8"/>
      <c r="U155" s="8">
        <f t="shared" si="1202"/>
        <v>0</v>
      </c>
      <c r="V155" s="8"/>
      <c r="W155" s="8">
        <f t="shared" si="1194"/>
        <v>0</v>
      </c>
      <c r="X155" s="8"/>
      <c r="Y155" s="8">
        <f t="shared" si="1203"/>
        <v>0</v>
      </c>
      <c r="Z155" s="8"/>
      <c r="AA155" s="8">
        <f t="shared" si="1204"/>
        <v>0</v>
      </c>
      <c r="AB155" s="8"/>
      <c r="AC155" s="8">
        <f t="shared" si="1205"/>
        <v>0</v>
      </c>
      <c r="AD155" s="9"/>
      <c r="AE155" s="8">
        <f t="shared" si="1206"/>
        <v>0</v>
      </c>
      <c r="AF155" s="8"/>
      <c r="AG155" s="8">
        <f t="shared" si="1207"/>
        <v>0</v>
      </c>
      <c r="AH155" s="8"/>
      <c r="AI155" s="8">
        <f t="shared" si="1208"/>
        <v>0</v>
      </c>
      <c r="AJ155" s="8"/>
      <c r="AK155" s="8">
        <f t="shared" si="1209"/>
        <v>0</v>
      </c>
      <c r="AL155" s="8"/>
      <c r="AM155" s="8">
        <f t="shared" si="1210"/>
        <v>0</v>
      </c>
      <c r="AN155" s="8"/>
      <c r="AO155" s="8">
        <f t="shared" si="1211"/>
        <v>0</v>
      </c>
      <c r="AP155" s="8"/>
      <c r="AQ155" s="8">
        <f t="shared" si="1212"/>
        <v>0</v>
      </c>
      <c r="AR155" s="8"/>
      <c r="AS155" s="8">
        <f t="shared" si="1213"/>
        <v>0</v>
      </c>
      <c r="AT155" s="8"/>
      <c r="AU155" s="8">
        <f t="shared" si="1214"/>
        <v>0</v>
      </c>
      <c r="AV155" s="8"/>
      <c r="AW155" s="8">
        <f t="shared" si="1215"/>
        <v>0</v>
      </c>
      <c r="AX155" s="8"/>
      <c r="AY155" s="8">
        <f t="shared" si="1216"/>
        <v>0</v>
      </c>
      <c r="AZ155" s="8"/>
      <c r="BA155" s="8">
        <f t="shared" si="1217"/>
        <v>0</v>
      </c>
      <c r="BB155" s="8"/>
      <c r="BC155" s="8">
        <f t="shared" si="1218"/>
        <v>0</v>
      </c>
      <c r="BD155" s="8"/>
      <c r="BE155" s="8">
        <f t="shared" si="1219"/>
        <v>0</v>
      </c>
      <c r="BF155" s="8"/>
      <c r="BG155" s="8">
        <f t="shared" si="1220"/>
        <v>0</v>
      </c>
      <c r="BH155" s="8"/>
      <c r="BI155" s="8">
        <f t="shared" si="1221"/>
        <v>0</v>
      </c>
      <c r="BJ155" s="8"/>
      <c r="BK155" s="8">
        <f t="shared" si="1222"/>
        <v>0</v>
      </c>
      <c r="BL155" s="8"/>
      <c r="BM155" s="8">
        <f t="shared" si="1223"/>
        <v>0</v>
      </c>
      <c r="BN155" s="8"/>
      <c r="BO155" s="8">
        <f t="shared" si="1224"/>
        <v>0</v>
      </c>
      <c r="BP155" s="8"/>
      <c r="BQ155" s="8">
        <f t="shared" si="1225"/>
        <v>0</v>
      </c>
      <c r="BR155" s="8"/>
      <c r="BS155" s="8">
        <f t="shared" si="1226"/>
        <v>0</v>
      </c>
      <c r="BT155" s="8"/>
      <c r="BU155" s="8">
        <f t="shared" si="1227"/>
        <v>0</v>
      </c>
      <c r="BV155" s="8"/>
      <c r="BW155" s="8">
        <f t="shared" si="1228"/>
        <v>0</v>
      </c>
      <c r="BX155" s="8"/>
      <c r="BY155" s="8">
        <f t="shared" si="1229"/>
        <v>0</v>
      </c>
      <c r="BZ155" s="8"/>
      <c r="CA155" s="8">
        <f t="shared" si="1230"/>
        <v>0</v>
      </c>
      <c r="CB155" s="8"/>
      <c r="CC155" s="8">
        <f t="shared" si="1231"/>
        <v>0</v>
      </c>
      <c r="CD155" s="8"/>
      <c r="CE155" s="8">
        <f t="shared" si="1232"/>
        <v>0</v>
      </c>
      <c r="CF155" s="104"/>
      <c r="CG155" s="8">
        <f t="shared" si="1233"/>
        <v>0</v>
      </c>
      <c r="CH155" s="8"/>
      <c r="CI155" s="8">
        <f t="shared" si="1234"/>
        <v>0</v>
      </c>
      <c r="CJ155" s="8"/>
      <c r="CK155" s="8">
        <f t="shared" si="1235"/>
        <v>0</v>
      </c>
      <c r="CL155" s="8"/>
      <c r="CM155" s="8">
        <f t="shared" si="1236"/>
        <v>0</v>
      </c>
      <c r="CN155" s="8"/>
      <c r="CO155" s="8">
        <f t="shared" si="1237"/>
        <v>0</v>
      </c>
      <c r="CP155" s="9"/>
      <c r="CQ155" s="8">
        <f t="shared" si="1238"/>
        <v>0</v>
      </c>
      <c r="CR155" s="8"/>
      <c r="CS155" s="8">
        <f t="shared" si="1239"/>
        <v>0</v>
      </c>
      <c r="CT155" s="8"/>
      <c r="CU155" s="8">
        <f t="shared" si="1240"/>
        <v>0</v>
      </c>
      <c r="CV155" s="8"/>
      <c r="CW155" s="8">
        <f t="shared" si="1241"/>
        <v>0</v>
      </c>
      <c r="CX155" s="8"/>
      <c r="CY155" s="8">
        <f t="shared" si="1242"/>
        <v>0</v>
      </c>
      <c r="CZ155" s="8"/>
      <c r="DA155" s="8">
        <f t="shared" si="1243"/>
        <v>0</v>
      </c>
      <c r="DB155" s="8"/>
      <c r="DC155" s="8">
        <f t="shared" si="1244"/>
        <v>0</v>
      </c>
      <c r="DD155" s="8"/>
      <c r="DE155" s="8">
        <f t="shared" si="1245"/>
        <v>0</v>
      </c>
      <c r="DF155" s="8"/>
      <c r="DG155" s="8">
        <f t="shared" si="1246"/>
        <v>0</v>
      </c>
      <c r="DH155" s="8"/>
      <c r="DI155" s="8">
        <f t="shared" si="1247"/>
        <v>0</v>
      </c>
      <c r="DJ155" s="8"/>
      <c r="DK155" s="8">
        <f t="shared" si="1248"/>
        <v>0</v>
      </c>
      <c r="DL155" s="8"/>
      <c r="DM155" s="8">
        <f t="shared" si="1249"/>
        <v>0</v>
      </c>
      <c r="DN155" s="9"/>
      <c r="DO155" s="8">
        <f t="shared" si="1250"/>
        <v>0</v>
      </c>
      <c r="DP155" s="8"/>
      <c r="DQ155" s="8">
        <f t="shared" si="1251"/>
        <v>0</v>
      </c>
      <c r="DR155" s="8"/>
      <c r="DS155" s="8">
        <f t="shared" si="1252"/>
        <v>0</v>
      </c>
      <c r="DT155" s="10"/>
      <c r="DU155" s="8">
        <f t="shared" si="1253"/>
        <v>0</v>
      </c>
      <c r="DV155" s="8"/>
      <c r="DW155" s="8">
        <f t="shared" si="1254"/>
        <v>0</v>
      </c>
      <c r="DX155" s="8"/>
      <c r="DY155" s="8">
        <f t="shared" si="1255"/>
        <v>0</v>
      </c>
      <c r="DZ155" s="8"/>
      <c r="EA155" s="8">
        <f t="shared" si="1256"/>
        <v>0</v>
      </c>
      <c r="EB155" s="8"/>
      <c r="EC155" s="8">
        <f t="shared" si="1257"/>
        <v>0</v>
      </c>
      <c r="ED155" s="8"/>
      <c r="EE155" s="8">
        <f t="shared" si="762"/>
        <v>0</v>
      </c>
      <c r="EF155" s="9"/>
      <c r="EG155" s="8">
        <f t="shared" si="1191"/>
        <v>0</v>
      </c>
      <c r="EH155" s="11">
        <f t="shared" si="1192"/>
        <v>0</v>
      </c>
      <c r="EI155" s="11">
        <f t="shared" si="1192"/>
        <v>0</v>
      </c>
      <c r="EJ155" s="84">
        <f t="shared" si="1195"/>
        <v>0</v>
      </c>
    </row>
    <row r="156" spans="1:140" s="86" customFormat="1" ht="30" x14ac:dyDescent="0.25">
      <c r="A156" s="55"/>
      <c r="B156" s="57">
        <v>109</v>
      </c>
      <c r="C156" s="20" t="s">
        <v>298</v>
      </c>
      <c r="D156" s="21">
        <v>11480</v>
      </c>
      <c r="E156" s="7">
        <v>2.17</v>
      </c>
      <c r="F156" s="58">
        <v>1</v>
      </c>
      <c r="G156" s="58"/>
      <c r="H156" s="21">
        <v>1.4</v>
      </c>
      <c r="I156" s="21">
        <v>1.68</v>
      </c>
      <c r="J156" s="21">
        <v>2.23</v>
      </c>
      <c r="K156" s="21">
        <v>2.57</v>
      </c>
      <c r="L156" s="8"/>
      <c r="M156" s="8">
        <f t="shared" si="1193"/>
        <v>0</v>
      </c>
      <c r="N156" s="8"/>
      <c r="O156" s="8">
        <f t="shared" si="1199"/>
        <v>0</v>
      </c>
      <c r="P156" s="9"/>
      <c r="Q156" s="8">
        <f t="shared" si="1200"/>
        <v>0</v>
      </c>
      <c r="R156" s="8"/>
      <c r="S156" s="8">
        <f t="shared" si="1201"/>
        <v>0</v>
      </c>
      <c r="T156" s="8"/>
      <c r="U156" s="8">
        <f t="shared" si="1202"/>
        <v>0</v>
      </c>
      <c r="V156" s="8"/>
      <c r="W156" s="8">
        <f t="shared" si="1194"/>
        <v>0</v>
      </c>
      <c r="X156" s="8"/>
      <c r="Y156" s="8">
        <f t="shared" si="1203"/>
        <v>0</v>
      </c>
      <c r="Z156" s="8"/>
      <c r="AA156" s="8">
        <f t="shared" si="1204"/>
        <v>0</v>
      </c>
      <c r="AB156" s="8">
        <v>4</v>
      </c>
      <c r="AC156" s="8">
        <f t="shared" si="1205"/>
        <v>167405.95199999999</v>
      </c>
      <c r="AD156" s="9"/>
      <c r="AE156" s="8">
        <f t="shared" si="1206"/>
        <v>0</v>
      </c>
      <c r="AF156" s="8"/>
      <c r="AG156" s="8">
        <f t="shared" si="1207"/>
        <v>0</v>
      </c>
      <c r="AH156" s="8"/>
      <c r="AI156" s="8">
        <f t="shared" si="1208"/>
        <v>0</v>
      </c>
      <c r="AJ156" s="8"/>
      <c r="AK156" s="8">
        <f t="shared" si="1209"/>
        <v>0</v>
      </c>
      <c r="AL156" s="6"/>
      <c r="AM156" s="8">
        <f t="shared" si="1210"/>
        <v>0</v>
      </c>
      <c r="AN156" s="8"/>
      <c r="AO156" s="8">
        <f t="shared" si="1211"/>
        <v>0</v>
      </c>
      <c r="AP156" s="8"/>
      <c r="AQ156" s="8">
        <f t="shared" si="1212"/>
        <v>0</v>
      </c>
      <c r="AR156" s="8"/>
      <c r="AS156" s="8">
        <f t="shared" si="1213"/>
        <v>0</v>
      </c>
      <c r="AT156" s="8"/>
      <c r="AU156" s="8">
        <f t="shared" si="1214"/>
        <v>0</v>
      </c>
      <c r="AV156" s="8"/>
      <c r="AW156" s="8">
        <f t="shared" si="1215"/>
        <v>0</v>
      </c>
      <c r="AX156" s="8"/>
      <c r="AY156" s="8">
        <f t="shared" si="1216"/>
        <v>0</v>
      </c>
      <c r="AZ156" s="8"/>
      <c r="BA156" s="8">
        <f t="shared" si="1217"/>
        <v>0</v>
      </c>
      <c r="BB156" s="8"/>
      <c r="BC156" s="8">
        <f t="shared" si="1218"/>
        <v>0</v>
      </c>
      <c r="BD156" s="8"/>
      <c r="BE156" s="8">
        <f t="shared" si="1219"/>
        <v>0</v>
      </c>
      <c r="BF156" s="8"/>
      <c r="BG156" s="8">
        <f t="shared" si="1220"/>
        <v>0</v>
      </c>
      <c r="BH156" s="8"/>
      <c r="BI156" s="8">
        <f t="shared" si="1221"/>
        <v>0</v>
      </c>
      <c r="BJ156" s="8"/>
      <c r="BK156" s="8">
        <f t="shared" si="1222"/>
        <v>0</v>
      </c>
      <c r="BL156" s="8"/>
      <c r="BM156" s="8">
        <f t="shared" si="1223"/>
        <v>0</v>
      </c>
      <c r="BN156" s="8"/>
      <c r="BO156" s="8">
        <f t="shared" si="1224"/>
        <v>0</v>
      </c>
      <c r="BP156" s="8"/>
      <c r="BQ156" s="8">
        <f t="shared" si="1225"/>
        <v>0</v>
      </c>
      <c r="BR156" s="8"/>
      <c r="BS156" s="8">
        <f t="shared" si="1226"/>
        <v>0</v>
      </c>
      <c r="BT156" s="8"/>
      <c r="BU156" s="8">
        <f t="shared" si="1227"/>
        <v>0</v>
      </c>
      <c r="BV156" s="8"/>
      <c r="BW156" s="8">
        <f t="shared" si="1228"/>
        <v>0</v>
      </c>
      <c r="BX156" s="8"/>
      <c r="BY156" s="8">
        <f t="shared" si="1229"/>
        <v>0</v>
      </c>
      <c r="BZ156" s="8"/>
      <c r="CA156" s="8">
        <f t="shared" si="1230"/>
        <v>0</v>
      </c>
      <c r="CB156" s="8"/>
      <c r="CC156" s="8">
        <f t="shared" si="1231"/>
        <v>0</v>
      </c>
      <c r="CD156" s="8"/>
      <c r="CE156" s="8">
        <f t="shared" si="1232"/>
        <v>0</v>
      </c>
      <c r="CF156" s="104">
        <v>2</v>
      </c>
      <c r="CG156" s="8">
        <f t="shared" si="1233"/>
        <v>69752.479999999996</v>
      </c>
      <c r="CH156" s="8"/>
      <c r="CI156" s="8">
        <f t="shared" si="1234"/>
        <v>0</v>
      </c>
      <c r="CJ156" s="8"/>
      <c r="CK156" s="8">
        <f t="shared" si="1235"/>
        <v>0</v>
      </c>
      <c r="CL156" s="8"/>
      <c r="CM156" s="8">
        <f t="shared" si="1236"/>
        <v>0</v>
      </c>
      <c r="CN156" s="8"/>
      <c r="CO156" s="8">
        <f t="shared" si="1237"/>
        <v>0</v>
      </c>
      <c r="CP156" s="9"/>
      <c r="CQ156" s="8">
        <f t="shared" si="1238"/>
        <v>0</v>
      </c>
      <c r="CR156" s="8"/>
      <c r="CS156" s="8">
        <f t="shared" si="1239"/>
        <v>0</v>
      </c>
      <c r="CT156" s="8"/>
      <c r="CU156" s="8">
        <f t="shared" si="1240"/>
        <v>0</v>
      </c>
      <c r="CV156" s="8"/>
      <c r="CW156" s="8">
        <f t="shared" si="1241"/>
        <v>0</v>
      </c>
      <c r="CX156" s="8"/>
      <c r="CY156" s="8">
        <f t="shared" si="1242"/>
        <v>0</v>
      </c>
      <c r="CZ156" s="8"/>
      <c r="DA156" s="8">
        <f t="shared" si="1243"/>
        <v>0</v>
      </c>
      <c r="DB156" s="8"/>
      <c r="DC156" s="8">
        <f t="shared" si="1244"/>
        <v>0</v>
      </c>
      <c r="DD156" s="8"/>
      <c r="DE156" s="8">
        <f t="shared" si="1245"/>
        <v>0</v>
      </c>
      <c r="DF156" s="8"/>
      <c r="DG156" s="8">
        <f t="shared" si="1246"/>
        <v>0</v>
      </c>
      <c r="DH156" s="8"/>
      <c r="DI156" s="8">
        <f t="shared" si="1247"/>
        <v>0</v>
      </c>
      <c r="DJ156" s="8"/>
      <c r="DK156" s="8">
        <f t="shared" si="1248"/>
        <v>0</v>
      </c>
      <c r="DL156" s="8"/>
      <c r="DM156" s="8">
        <f t="shared" si="1249"/>
        <v>0</v>
      </c>
      <c r="DN156" s="9"/>
      <c r="DO156" s="8">
        <f t="shared" si="1250"/>
        <v>0</v>
      </c>
      <c r="DP156" s="8"/>
      <c r="DQ156" s="8">
        <f t="shared" si="1251"/>
        <v>0</v>
      </c>
      <c r="DR156" s="8"/>
      <c r="DS156" s="8">
        <f t="shared" si="1252"/>
        <v>0</v>
      </c>
      <c r="DT156" s="10"/>
      <c r="DU156" s="8">
        <f t="shared" si="1253"/>
        <v>0</v>
      </c>
      <c r="DV156" s="6"/>
      <c r="DW156" s="8">
        <f t="shared" si="1254"/>
        <v>0</v>
      </c>
      <c r="DX156" s="8"/>
      <c r="DY156" s="8">
        <f t="shared" si="1255"/>
        <v>0</v>
      </c>
      <c r="DZ156" s="8"/>
      <c r="EA156" s="8">
        <f t="shared" si="1256"/>
        <v>0</v>
      </c>
      <c r="EB156" s="8"/>
      <c r="EC156" s="8">
        <f t="shared" si="1257"/>
        <v>0</v>
      </c>
      <c r="ED156" s="8"/>
      <c r="EE156" s="8">
        <f t="shared" si="762"/>
        <v>0</v>
      </c>
      <c r="EF156" s="9"/>
      <c r="EG156" s="8">
        <f t="shared" si="1191"/>
        <v>0</v>
      </c>
      <c r="EH156" s="11">
        <f t="shared" si="1192"/>
        <v>6</v>
      </c>
      <c r="EI156" s="11">
        <f t="shared" si="1192"/>
        <v>237158.43199999997</v>
      </c>
      <c r="EJ156" s="84">
        <f t="shared" si="1195"/>
        <v>6</v>
      </c>
    </row>
    <row r="157" spans="1:140" s="86" customFormat="1" x14ac:dyDescent="0.25">
      <c r="A157" s="77">
        <v>33</v>
      </c>
      <c r="B157" s="78"/>
      <c r="C157" s="52" t="s">
        <v>299</v>
      </c>
      <c r="D157" s="54">
        <v>11480</v>
      </c>
      <c r="E157" s="48">
        <v>1.1000000000000001</v>
      </c>
      <c r="F157" s="43">
        <v>1</v>
      </c>
      <c r="G157" s="43"/>
      <c r="H157" s="53"/>
      <c r="I157" s="53"/>
      <c r="J157" s="53"/>
      <c r="K157" s="53">
        <v>2.57</v>
      </c>
      <c r="L157" s="46">
        <f>L158</f>
        <v>0</v>
      </c>
      <c r="M157" s="50">
        <f t="shared" ref="M157:DK157" si="1258">SUM(M158)</f>
        <v>0</v>
      </c>
      <c r="N157" s="46">
        <f t="shared" ref="N157" si="1259">N158</f>
        <v>0</v>
      </c>
      <c r="O157" s="50">
        <f>SUM(O158)</f>
        <v>0</v>
      </c>
      <c r="P157" s="47">
        <f t="shared" ref="P157" si="1260">P158</f>
        <v>0</v>
      </c>
      <c r="Q157" s="50">
        <f>SUM(Q158)</f>
        <v>0</v>
      </c>
      <c r="R157" s="46">
        <f t="shared" ref="R157" si="1261">R158</f>
        <v>0</v>
      </c>
      <c r="S157" s="50">
        <f>SUM(S158)</f>
        <v>0</v>
      </c>
      <c r="T157" s="46">
        <f t="shared" ref="T157" si="1262">T158</f>
        <v>0</v>
      </c>
      <c r="U157" s="50">
        <f>SUM(U158)</f>
        <v>0</v>
      </c>
      <c r="V157" s="46">
        <f t="shared" ref="V157" si="1263">V158</f>
        <v>0</v>
      </c>
      <c r="W157" s="50">
        <f t="shared" si="1258"/>
        <v>0</v>
      </c>
      <c r="X157" s="46">
        <f t="shared" ref="X157" si="1264">X158</f>
        <v>0</v>
      </c>
      <c r="Y157" s="50">
        <f t="shared" si="1258"/>
        <v>0</v>
      </c>
      <c r="Z157" s="46">
        <f t="shared" ref="Z157" si="1265">Z158</f>
        <v>0</v>
      </c>
      <c r="AA157" s="50">
        <f t="shared" si="1258"/>
        <v>0</v>
      </c>
      <c r="AB157" s="46">
        <f t="shared" ref="AB157" si="1266">AB158</f>
        <v>0</v>
      </c>
      <c r="AC157" s="50">
        <f t="shared" si="1258"/>
        <v>0</v>
      </c>
      <c r="AD157" s="47">
        <f t="shared" ref="AD157" si="1267">AD158</f>
        <v>0</v>
      </c>
      <c r="AE157" s="50">
        <f t="shared" si="1258"/>
        <v>0</v>
      </c>
      <c r="AF157" s="46">
        <f t="shared" ref="AF157" si="1268">AF158</f>
        <v>0</v>
      </c>
      <c r="AG157" s="50">
        <f t="shared" si="1258"/>
        <v>0</v>
      </c>
      <c r="AH157" s="46">
        <f t="shared" ref="AH157" si="1269">AH158</f>
        <v>0</v>
      </c>
      <c r="AI157" s="50">
        <f t="shared" si="1258"/>
        <v>0</v>
      </c>
      <c r="AJ157" s="46">
        <f t="shared" ref="AJ157" si="1270">AJ158</f>
        <v>0</v>
      </c>
      <c r="AK157" s="50">
        <f>SUM(AK158)</f>
        <v>0</v>
      </c>
      <c r="AL157" s="50">
        <f>SUM(AL158)</f>
        <v>0</v>
      </c>
      <c r="AM157" s="50">
        <f>SUM(AM158)</f>
        <v>0</v>
      </c>
      <c r="AN157" s="46">
        <f t="shared" ref="AN157" si="1271">AN158</f>
        <v>0</v>
      </c>
      <c r="AO157" s="50">
        <f t="shared" si="1258"/>
        <v>0</v>
      </c>
      <c r="AP157" s="46">
        <f t="shared" ref="AP157" si="1272">AP158</f>
        <v>0</v>
      </c>
      <c r="AQ157" s="50">
        <f t="shared" si="1258"/>
        <v>0</v>
      </c>
      <c r="AR157" s="46">
        <f t="shared" ref="AR157" si="1273">AR158</f>
        <v>0</v>
      </c>
      <c r="AS157" s="50">
        <f t="shared" si="1258"/>
        <v>0</v>
      </c>
      <c r="AT157" s="46">
        <f t="shared" ref="AT157" si="1274">AT158</f>
        <v>0</v>
      </c>
      <c r="AU157" s="50">
        <f>SUM(AU158)</f>
        <v>0</v>
      </c>
      <c r="AV157" s="46">
        <f t="shared" ref="AV157" si="1275">AV158</f>
        <v>0</v>
      </c>
      <c r="AW157" s="50">
        <f>SUM(AW158)</f>
        <v>0</v>
      </c>
      <c r="AX157" s="46">
        <f t="shared" ref="AX157" si="1276">AX158</f>
        <v>0</v>
      </c>
      <c r="AY157" s="50">
        <f>SUM(AY158)</f>
        <v>0</v>
      </c>
      <c r="AZ157" s="46">
        <f t="shared" ref="AZ157" si="1277">AZ158</f>
        <v>0</v>
      </c>
      <c r="BA157" s="50">
        <f>SUM(BA158)</f>
        <v>0</v>
      </c>
      <c r="BB157" s="46">
        <f t="shared" ref="BB157" si="1278">BB158</f>
        <v>0</v>
      </c>
      <c r="BC157" s="50">
        <f>SUM(BC158)</f>
        <v>0</v>
      </c>
      <c r="BD157" s="46">
        <f t="shared" ref="BD157" si="1279">BD158</f>
        <v>0</v>
      </c>
      <c r="BE157" s="50">
        <f>SUM(BE158)</f>
        <v>0</v>
      </c>
      <c r="BF157" s="46">
        <f t="shared" ref="BF157" si="1280">BF158</f>
        <v>0</v>
      </c>
      <c r="BG157" s="50">
        <f>SUM(BG158)</f>
        <v>0</v>
      </c>
      <c r="BH157" s="46">
        <f t="shared" ref="BH157" si="1281">BH158</f>
        <v>0</v>
      </c>
      <c r="BI157" s="50">
        <f>SUM(BI158)</f>
        <v>0</v>
      </c>
      <c r="BJ157" s="46">
        <f t="shared" ref="BJ157" si="1282">BJ158</f>
        <v>0</v>
      </c>
      <c r="BK157" s="50">
        <f>SUM(BK158)</f>
        <v>0</v>
      </c>
      <c r="BL157" s="46">
        <f t="shared" ref="BL157" si="1283">BL158</f>
        <v>0</v>
      </c>
      <c r="BM157" s="50">
        <f>SUM(BM158)</f>
        <v>0</v>
      </c>
      <c r="BN157" s="46">
        <f t="shared" ref="BN157" si="1284">BN158</f>
        <v>0</v>
      </c>
      <c r="BO157" s="50">
        <f>SUM(BO158)</f>
        <v>0</v>
      </c>
      <c r="BP157" s="46">
        <f t="shared" ref="BP157" si="1285">BP158</f>
        <v>0</v>
      </c>
      <c r="BQ157" s="50">
        <f>SUM(BQ158)</f>
        <v>0</v>
      </c>
      <c r="BR157" s="46">
        <f>BR158</f>
        <v>0</v>
      </c>
      <c r="BS157" s="50">
        <f>SUM(BS158)</f>
        <v>0</v>
      </c>
      <c r="BT157" s="46">
        <f t="shared" ref="BT157" si="1286">BT158</f>
        <v>0</v>
      </c>
      <c r="BU157" s="50">
        <f>SUM(BU158)</f>
        <v>0</v>
      </c>
      <c r="BV157" s="46">
        <f t="shared" ref="BV157" si="1287">BV158</f>
        <v>0</v>
      </c>
      <c r="BW157" s="50">
        <f>SUM(BW158)</f>
        <v>0</v>
      </c>
      <c r="BX157" s="46">
        <f t="shared" ref="BX157" si="1288">BX158</f>
        <v>0</v>
      </c>
      <c r="BY157" s="50">
        <f>SUM(BY158)</f>
        <v>0</v>
      </c>
      <c r="BZ157" s="46">
        <f t="shared" ref="BZ157" si="1289">BZ158</f>
        <v>0</v>
      </c>
      <c r="CA157" s="50">
        <f>SUM(CA158)</f>
        <v>0</v>
      </c>
      <c r="CB157" s="46">
        <f t="shared" ref="CB157" si="1290">CB158</f>
        <v>0</v>
      </c>
      <c r="CC157" s="50">
        <f>SUM(CC158)</f>
        <v>0</v>
      </c>
      <c r="CD157" s="46">
        <f t="shared" ref="CD157" si="1291">CD158</f>
        <v>0</v>
      </c>
      <c r="CE157" s="50">
        <f>SUM(CE158)</f>
        <v>0</v>
      </c>
      <c r="CF157" s="46">
        <f t="shared" ref="CF157" si="1292">CF158</f>
        <v>0</v>
      </c>
      <c r="CG157" s="50">
        <f>SUM(CG158)</f>
        <v>0</v>
      </c>
      <c r="CH157" s="46">
        <f t="shared" ref="CH157" si="1293">CH158</f>
        <v>0</v>
      </c>
      <c r="CI157" s="50">
        <f t="shared" si="1258"/>
        <v>0</v>
      </c>
      <c r="CJ157" s="46">
        <f t="shared" ref="CJ157" si="1294">CJ158</f>
        <v>0</v>
      </c>
      <c r="CK157" s="50">
        <f>SUM(CK158)</f>
        <v>0</v>
      </c>
      <c r="CL157" s="46">
        <f t="shared" ref="CL157" si="1295">CL158</f>
        <v>0</v>
      </c>
      <c r="CM157" s="50">
        <f>SUM(CM158)</f>
        <v>0</v>
      </c>
      <c r="CN157" s="46">
        <f t="shared" ref="CN157" si="1296">CN158</f>
        <v>0</v>
      </c>
      <c r="CO157" s="50">
        <f t="shared" si="1258"/>
        <v>0</v>
      </c>
      <c r="CP157" s="47">
        <f t="shared" ref="CP157" si="1297">CP158</f>
        <v>0</v>
      </c>
      <c r="CQ157" s="50">
        <f>SUM(CQ158)</f>
        <v>0</v>
      </c>
      <c r="CR157" s="46">
        <f t="shared" ref="CR157" si="1298">CR158</f>
        <v>0</v>
      </c>
      <c r="CS157" s="50">
        <f t="shared" si="1258"/>
        <v>0</v>
      </c>
      <c r="CT157" s="46">
        <f t="shared" ref="CT157" si="1299">CT158</f>
        <v>0</v>
      </c>
      <c r="CU157" s="50">
        <f>SUM(CU158)</f>
        <v>0</v>
      </c>
      <c r="CV157" s="46">
        <f t="shared" ref="CV157" si="1300">CV158</f>
        <v>0</v>
      </c>
      <c r="CW157" s="50">
        <f>SUM(CW158)</f>
        <v>0</v>
      </c>
      <c r="CX157" s="46">
        <f t="shared" ref="CX157" si="1301">CX158</f>
        <v>2</v>
      </c>
      <c r="CY157" s="50">
        <f t="shared" si="1258"/>
        <v>42430.080000000002</v>
      </c>
      <c r="CZ157" s="46">
        <f t="shared" ref="CZ157" si="1302">CZ158</f>
        <v>0</v>
      </c>
      <c r="DA157" s="50">
        <f t="shared" si="1258"/>
        <v>0</v>
      </c>
      <c r="DB157" s="46">
        <f t="shared" ref="DB157" si="1303">DB158</f>
        <v>0</v>
      </c>
      <c r="DC157" s="50">
        <f t="shared" si="1258"/>
        <v>0</v>
      </c>
      <c r="DD157" s="46">
        <f t="shared" ref="DD157" si="1304">DD158</f>
        <v>0</v>
      </c>
      <c r="DE157" s="50">
        <f t="shared" si="1258"/>
        <v>0</v>
      </c>
      <c r="DF157" s="46">
        <f t="shared" ref="DF157" si="1305">DF158</f>
        <v>0</v>
      </c>
      <c r="DG157" s="50">
        <f t="shared" si="1258"/>
        <v>0</v>
      </c>
      <c r="DH157" s="46">
        <f t="shared" ref="DH157" si="1306">DH158</f>
        <v>0</v>
      </c>
      <c r="DI157" s="50">
        <f t="shared" si="1258"/>
        <v>0</v>
      </c>
      <c r="DJ157" s="46">
        <f t="shared" ref="DJ157" si="1307">DJ158</f>
        <v>0</v>
      </c>
      <c r="DK157" s="50">
        <f t="shared" si="1258"/>
        <v>0</v>
      </c>
      <c r="DL157" s="46">
        <f t="shared" ref="DL157" si="1308">DL158</f>
        <v>0</v>
      </c>
      <c r="DM157" s="50">
        <f t="shared" ref="DM157:DU157" si="1309">SUM(DM158)</f>
        <v>0</v>
      </c>
      <c r="DN157" s="47">
        <f t="shared" ref="DN157" si="1310">DN158</f>
        <v>0</v>
      </c>
      <c r="DO157" s="50">
        <f t="shared" si="1309"/>
        <v>0</v>
      </c>
      <c r="DP157" s="46">
        <f t="shared" ref="DP157" si="1311">DP158</f>
        <v>0</v>
      </c>
      <c r="DQ157" s="50">
        <f t="shared" si="1309"/>
        <v>0</v>
      </c>
      <c r="DR157" s="46">
        <f t="shared" ref="DR157" si="1312">DR158</f>
        <v>0</v>
      </c>
      <c r="DS157" s="50">
        <f t="shared" si="1309"/>
        <v>0</v>
      </c>
      <c r="DT157" s="46">
        <f t="shared" ref="DT157" si="1313">DT158</f>
        <v>0</v>
      </c>
      <c r="DU157" s="50">
        <f t="shared" si="1309"/>
        <v>0</v>
      </c>
      <c r="DV157" s="50">
        <f>SUM(DV158)</f>
        <v>0</v>
      </c>
      <c r="DW157" s="50">
        <f>SUM(DW158)</f>
        <v>0</v>
      </c>
      <c r="DX157" s="46">
        <f>DX158</f>
        <v>0</v>
      </c>
      <c r="DY157" s="50">
        <f>SUM(DY158)</f>
        <v>0</v>
      </c>
      <c r="DZ157" s="46">
        <f t="shared" ref="DZ157" si="1314">DZ158</f>
        <v>0</v>
      </c>
      <c r="EA157" s="50">
        <f>SUM(EA158)</f>
        <v>0</v>
      </c>
      <c r="EB157" s="46">
        <f t="shared" ref="EB157" si="1315">EB158</f>
        <v>0</v>
      </c>
      <c r="EC157" s="50">
        <f>SUM(EC158)</f>
        <v>0</v>
      </c>
      <c r="ED157" s="46">
        <f t="shared" ref="ED157:EI157" si="1316">ED158</f>
        <v>0</v>
      </c>
      <c r="EE157" s="46">
        <f t="shared" si="1316"/>
        <v>0</v>
      </c>
      <c r="EF157" s="46">
        <f t="shared" si="1316"/>
        <v>0</v>
      </c>
      <c r="EG157" s="46">
        <f t="shared" si="1316"/>
        <v>0</v>
      </c>
      <c r="EH157" s="46">
        <f t="shared" si="1316"/>
        <v>2</v>
      </c>
      <c r="EI157" s="46">
        <f t="shared" si="1316"/>
        <v>42430.080000000002</v>
      </c>
      <c r="EJ157" s="84"/>
    </row>
    <row r="158" spans="1:140" s="84" customFormat="1" x14ac:dyDescent="0.25">
      <c r="A158" s="55"/>
      <c r="B158" s="57">
        <v>110</v>
      </c>
      <c r="C158" s="20" t="s">
        <v>300</v>
      </c>
      <c r="D158" s="21">
        <v>11480</v>
      </c>
      <c r="E158" s="7">
        <v>1.1000000000000001</v>
      </c>
      <c r="F158" s="58">
        <v>1</v>
      </c>
      <c r="G158" s="58"/>
      <c r="H158" s="21">
        <v>1.4</v>
      </c>
      <c r="I158" s="21">
        <v>1.68</v>
      </c>
      <c r="J158" s="21">
        <v>2.23</v>
      </c>
      <c r="K158" s="21">
        <v>2.57</v>
      </c>
      <c r="L158" s="8">
        <v>0</v>
      </c>
      <c r="M158" s="8">
        <f t="shared" si="1193"/>
        <v>0</v>
      </c>
      <c r="N158" s="8"/>
      <c r="O158" s="8">
        <f>N158*D158*E158*F158*H158*$O$9</f>
        <v>0</v>
      </c>
      <c r="P158" s="9">
        <v>0</v>
      </c>
      <c r="Q158" s="8">
        <f>P158*D158*E158*F158*H158*$Q$9</f>
        <v>0</v>
      </c>
      <c r="R158" s="8">
        <v>0</v>
      </c>
      <c r="S158" s="8">
        <f>SUM(R158*D158*E158*F158*H158*$S$9)</f>
        <v>0</v>
      </c>
      <c r="T158" s="8"/>
      <c r="U158" s="8">
        <f>SUM(T158*D158*E158*F158*H158*$U$9)</f>
        <v>0</v>
      </c>
      <c r="V158" s="8"/>
      <c r="W158" s="8">
        <f t="shared" si="1194"/>
        <v>0</v>
      </c>
      <c r="X158" s="8">
        <v>0</v>
      </c>
      <c r="Y158" s="8">
        <f>SUM(X158*D158*E158*F158*H158*$Y$9)</f>
        <v>0</v>
      </c>
      <c r="Z158" s="8">
        <v>0</v>
      </c>
      <c r="AA158" s="8">
        <f>SUM(Z158*D158*E158*F158*H158*$AA$9)</f>
        <v>0</v>
      </c>
      <c r="AB158" s="8"/>
      <c r="AC158" s="8">
        <f>SUM(AB158*D158*E158*F158*I158*$AC$9)</f>
        <v>0</v>
      </c>
      <c r="AD158" s="9">
        <v>0</v>
      </c>
      <c r="AE158" s="8">
        <f>SUM(AD158*D158*E158*F158*I158*$AE$9)</f>
        <v>0</v>
      </c>
      <c r="AF158" s="8"/>
      <c r="AG158" s="8">
        <f>SUM(AF158*D158*E158*F158*H158*$AG$9)</f>
        <v>0</v>
      </c>
      <c r="AH158" s="8"/>
      <c r="AI158" s="8">
        <f>SUM(AH158*D158*E158*F158*H158*$AI$9)</f>
        <v>0</v>
      </c>
      <c r="AJ158" s="8">
        <v>0</v>
      </c>
      <c r="AK158" s="8">
        <f>SUM(AJ158*D158*E158*F158*H158*$AK$9)</f>
        <v>0</v>
      </c>
      <c r="AL158" s="15"/>
      <c r="AM158" s="8">
        <f>SUM(AL158*D158*E158*F158*H158*$AM$9)</f>
        <v>0</v>
      </c>
      <c r="AN158" s="8">
        <v>0</v>
      </c>
      <c r="AO158" s="8">
        <f>SUM(D158*E158*F158*H158*AN158*$AO$9)</f>
        <v>0</v>
      </c>
      <c r="AP158" s="8"/>
      <c r="AQ158" s="8">
        <f>SUM(AP158*D158*E158*F158*H158*$AQ$9)</f>
        <v>0</v>
      </c>
      <c r="AR158" s="8"/>
      <c r="AS158" s="8">
        <f>SUM(AR158*D158*E158*F158*H158*$AS$9)</f>
        <v>0</v>
      </c>
      <c r="AT158" s="8">
        <v>0</v>
      </c>
      <c r="AU158" s="8">
        <f>SUM(AT158*D158*E158*F158*H158*$AU$9)</f>
        <v>0</v>
      </c>
      <c r="AV158" s="8"/>
      <c r="AW158" s="8">
        <f>SUM(AV158*D158*E158*F158*H158*$AW$9)</f>
        <v>0</v>
      </c>
      <c r="AX158" s="8"/>
      <c r="AY158" s="8">
        <f>SUM(AX158*D158*E158*F158*H158*$AY$9)</f>
        <v>0</v>
      </c>
      <c r="AZ158" s="8"/>
      <c r="BA158" s="8">
        <f>SUM(AZ158*D158*E158*F158*H158*$BA$9)</f>
        <v>0</v>
      </c>
      <c r="BB158" s="8"/>
      <c r="BC158" s="8">
        <f>SUM(BB158*D158*E158*F158*H158*$BC$9)</f>
        <v>0</v>
      </c>
      <c r="BD158" s="8"/>
      <c r="BE158" s="8">
        <f>BD158*D158*E158*F158*H158*$BE$9</f>
        <v>0</v>
      </c>
      <c r="BF158" s="8"/>
      <c r="BG158" s="8">
        <f>BF158*D158*E158*F158*H158*$BG$9</f>
        <v>0</v>
      </c>
      <c r="BH158" s="8"/>
      <c r="BI158" s="8">
        <f>BH158*D158*E158*F158*H158*$BI$9</f>
        <v>0</v>
      </c>
      <c r="BJ158" s="8"/>
      <c r="BK158" s="8">
        <f>SUM(BJ158*D158*E158*F158*H158*$BK$9)</f>
        <v>0</v>
      </c>
      <c r="BL158" s="8"/>
      <c r="BM158" s="8">
        <f>SUM(BL158*D158*E158*F158*H158*$BM$9)</f>
        <v>0</v>
      </c>
      <c r="BN158" s="8"/>
      <c r="BO158" s="8">
        <f>SUM(BN158*D158*E158*F158*H158*$BO$9)</f>
        <v>0</v>
      </c>
      <c r="BP158" s="8"/>
      <c r="BQ158" s="8">
        <f>SUM(BP158*D158*E158*F158*H158*$BQ$9)</f>
        <v>0</v>
      </c>
      <c r="BR158" s="8"/>
      <c r="BS158" s="8">
        <f>SUM(BR158*D158*E158*F158*H158*$BS$9)</f>
        <v>0</v>
      </c>
      <c r="BT158" s="8"/>
      <c r="BU158" s="8">
        <f>BT158*D158*E158*F158*H158*$BU$9</f>
        <v>0</v>
      </c>
      <c r="BV158" s="8">
        <v>0</v>
      </c>
      <c r="BW158" s="8">
        <f>SUM(BV158*D158*E158*F158*H158*$BW$9)</f>
        <v>0</v>
      </c>
      <c r="BX158" s="8">
        <v>0</v>
      </c>
      <c r="BY158" s="8">
        <f>SUM(BX158*D158*E158*F158*H158*$BY$9)</f>
        <v>0</v>
      </c>
      <c r="BZ158" s="8">
        <v>0</v>
      </c>
      <c r="CA158" s="8">
        <f>SUM(BZ158*D158*E158*F158*H158*$CA$9)</f>
        <v>0</v>
      </c>
      <c r="CB158" s="8">
        <v>0</v>
      </c>
      <c r="CC158" s="8">
        <f>SUM(CB158*D158*E158*F158*H158*$CC$9)</f>
        <v>0</v>
      </c>
      <c r="CD158" s="8"/>
      <c r="CE158" s="8">
        <f>CD158*D158*E158*F158*H158*$CE$9</f>
        <v>0</v>
      </c>
      <c r="CF158" s="8"/>
      <c r="CG158" s="8">
        <f>SUM(CF158*D158*E158*F158*H158*$CG$9)</f>
        <v>0</v>
      </c>
      <c r="CH158" s="8">
        <v>0</v>
      </c>
      <c r="CI158" s="8">
        <f>SUM(CH158*D158*E158*F158*I158*$CI$9)</f>
        <v>0</v>
      </c>
      <c r="CJ158" s="8">
        <v>0</v>
      </c>
      <c r="CK158" s="8">
        <f>SUM(CJ158*D158*E158*F158*I158*$CK$9)</f>
        <v>0</v>
      </c>
      <c r="CL158" s="8">
        <v>0</v>
      </c>
      <c r="CM158" s="8">
        <f>SUM(CL158*D158*E158*F158*I158*$CM$9)</f>
        <v>0</v>
      </c>
      <c r="CN158" s="8"/>
      <c r="CO158" s="8">
        <f>SUM(CN158*D158*E158*F158*I158*$CO$9)</f>
        <v>0</v>
      </c>
      <c r="CP158" s="9">
        <v>0</v>
      </c>
      <c r="CQ158" s="8">
        <f>SUM(CP158*D158*E158*F158*I158*$CQ$9)</f>
        <v>0</v>
      </c>
      <c r="CR158" s="8"/>
      <c r="CS158" s="8">
        <f>SUM(CR158*D158*E158*F158*I158*$CS$9)</f>
        <v>0</v>
      </c>
      <c r="CT158" s="8"/>
      <c r="CU158" s="8">
        <f>SUM(CT158*D158*E158*F158*I158*$CU$9)</f>
        <v>0</v>
      </c>
      <c r="CV158" s="8">
        <v>0</v>
      </c>
      <c r="CW158" s="8">
        <f>SUM(CV158*D158*E158*F158*I158*$CW$9)</f>
        <v>0</v>
      </c>
      <c r="CX158" s="8">
        <v>2</v>
      </c>
      <c r="CY158" s="8">
        <f>SUM(CX158*D158*E158*F158*I158*$CY$9)</f>
        <v>42430.080000000002</v>
      </c>
      <c r="CZ158" s="8">
        <v>0</v>
      </c>
      <c r="DA158" s="8">
        <f>SUM(CZ158*D158*E158*F158*I158*$DA$9)</f>
        <v>0</v>
      </c>
      <c r="DB158" s="8"/>
      <c r="DC158" s="8">
        <f>SUM(DB158*D158*E158*F158*I158*$DC$9)</f>
        <v>0</v>
      </c>
      <c r="DD158" s="8">
        <v>0</v>
      </c>
      <c r="DE158" s="8">
        <f>SUM(DD158*D158*E158*F158*I158*$DE$9)</f>
        <v>0</v>
      </c>
      <c r="DF158" s="8">
        <v>0</v>
      </c>
      <c r="DG158" s="8">
        <f>SUM(DF158*D158*E158*F158*I158*$DG$9)</f>
        <v>0</v>
      </c>
      <c r="DH158" s="8">
        <v>0</v>
      </c>
      <c r="DI158" s="8">
        <f>SUM(DH158*D158*E158*F158*I158*$DI$9)</f>
        <v>0</v>
      </c>
      <c r="DJ158" s="8"/>
      <c r="DK158" s="8">
        <f>SUM(DJ158*D158*E158*F158*I158*$DK$9)</f>
        <v>0</v>
      </c>
      <c r="DL158" s="8"/>
      <c r="DM158" s="8">
        <f>DL158*D158*E158*F158*I158*$DM$9</f>
        <v>0</v>
      </c>
      <c r="DN158" s="9"/>
      <c r="DO158" s="8">
        <f>SUM(DN158*D158*E158*F158*I158*$DO$9)</f>
        <v>0</v>
      </c>
      <c r="DP158" s="8"/>
      <c r="DQ158" s="8">
        <f>SUM(DP158*D158*E158*F158*I158*$DQ$9)</f>
        <v>0</v>
      </c>
      <c r="DR158" s="8">
        <v>0</v>
      </c>
      <c r="DS158" s="8">
        <f>SUM(DR158*D158*E158*F158*J158*$DS$9)</f>
        <v>0</v>
      </c>
      <c r="DT158" s="10">
        <v>0</v>
      </c>
      <c r="DU158" s="8">
        <f>SUM(DT158*D158*E158*F158*K158*$DU$9)</f>
        <v>0</v>
      </c>
      <c r="DV158" s="10"/>
      <c r="DW158" s="8">
        <f>SUM(DV158*D158*E158*F158*H158*$DW$9)</f>
        <v>0</v>
      </c>
      <c r="DX158" s="8"/>
      <c r="DY158" s="8">
        <f>SUM(DX158*D158*E158*F158*H158*$DY$9)</f>
        <v>0</v>
      </c>
      <c r="DZ158" s="8"/>
      <c r="EA158" s="8">
        <f>SUM(DZ158*D158*E158*F158*H158*$EA$9)</f>
        <v>0</v>
      </c>
      <c r="EB158" s="8"/>
      <c r="EC158" s="8">
        <f>SUM(EB158*D158*E158*F158*H158*$EC$9)</f>
        <v>0</v>
      </c>
      <c r="ED158" s="8"/>
      <c r="EE158" s="8">
        <f t="shared" si="762"/>
        <v>0</v>
      </c>
      <c r="EF158" s="9"/>
      <c r="EG158" s="8">
        <f t="shared" si="1191"/>
        <v>0</v>
      </c>
      <c r="EH158" s="11">
        <f t="shared" si="1192"/>
        <v>2</v>
      </c>
      <c r="EI158" s="11">
        <f t="shared" si="1192"/>
        <v>42430.080000000002</v>
      </c>
      <c r="EJ158" s="84">
        <f t="shared" si="1195"/>
        <v>2</v>
      </c>
    </row>
    <row r="159" spans="1:140" s="86" customFormat="1" x14ac:dyDescent="0.25">
      <c r="A159" s="77">
        <v>34</v>
      </c>
      <c r="B159" s="78"/>
      <c r="C159" s="52" t="s">
        <v>301</v>
      </c>
      <c r="D159" s="54">
        <v>11480</v>
      </c>
      <c r="E159" s="48">
        <v>0.89</v>
      </c>
      <c r="F159" s="43">
        <v>1</v>
      </c>
      <c r="G159" s="43"/>
      <c r="H159" s="53"/>
      <c r="I159" s="53"/>
      <c r="J159" s="53"/>
      <c r="K159" s="53">
        <v>2.57</v>
      </c>
      <c r="L159" s="46">
        <f>SUM(L160:L162)</f>
        <v>0</v>
      </c>
      <c r="M159" s="50">
        <f t="shared" ref="M159:DK159" si="1317">SUM(M160:M162)</f>
        <v>0</v>
      </c>
      <c r="N159" s="46">
        <f t="shared" si="1317"/>
        <v>0</v>
      </c>
      <c r="O159" s="50">
        <f t="shared" si="1317"/>
        <v>0</v>
      </c>
      <c r="P159" s="47">
        <f t="shared" si="1317"/>
        <v>0</v>
      </c>
      <c r="Q159" s="50">
        <f t="shared" si="1317"/>
        <v>0</v>
      </c>
      <c r="R159" s="46">
        <f t="shared" si="1317"/>
        <v>0</v>
      </c>
      <c r="S159" s="50">
        <f t="shared" si="1317"/>
        <v>0</v>
      </c>
      <c r="T159" s="46">
        <f t="shared" si="1317"/>
        <v>0</v>
      </c>
      <c r="U159" s="50">
        <f t="shared" si="1317"/>
        <v>0</v>
      </c>
      <c r="V159" s="46">
        <f t="shared" si="1317"/>
        <v>0</v>
      </c>
      <c r="W159" s="50">
        <f t="shared" si="1317"/>
        <v>0</v>
      </c>
      <c r="X159" s="46">
        <f t="shared" si="1317"/>
        <v>0</v>
      </c>
      <c r="Y159" s="50">
        <f t="shared" si="1317"/>
        <v>0</v>
      </c>
      <c r="Z159" s="46">
        <f t="shared" si="1317"/>
        <v>0</v>
      </c>
      <c r="AA159" s="50">
        <f t="shared" si="1317"/>
        <v>0</v>
      </c>
      <c r="AB159" s="46">
        <f t="shared" si="1317"/>
        <v>0</v>
      </c>
      <c r="AC159" s="50">
        <f t="shared" si="1317"/>
        <v>0</v>
      </c>
      <c r="AD159" s="47">
        <f t="shared" si="1317"/>
        <v>0</v>
      </c>
      <c r="AE159" s="50">
        <f t="shared" si="1317"/>
        <v>0</v>
      </c>
      <c r="AF159" s="46">
        <f t="shared" si="1317"/>
        <v>0</v>
      </c>
      <c r="AG159" s="50">
        <f t="shared" si="1317"/>
        <v>0</v>
      </c>
      <c r="AH159" s="46">
        <f t="shared" si="1317"/>
        <v>0</v>
      </c>
      <c r="AI159" s="50">
        <f t="shared" si="1317"/>
        <v>0</v>
      </c>
      <c r="AJ159" s="46">
        <f>SUM(AJ160:AJ162)</f>
        <v>0</v>
      </c>
      <c r="AK159" s="50">
        <f>SUM(AK160:AK162)</f>
        <v>0</v>
      </c>
      <c r="AL159" s="50">
        <f>SUM(AL160:AL162)</f>
        <v>0</v>
      </c>
      <c r="AM159" s="50">
        <f>SUM(AM160:AM162)</f>
        <v>0</v>
      </c>
      <c r="AN159" s="46">
        <f t="shared" si="1317"/>
        <v>0</v>
      </c>
      <c r="AO159" s="50">
        <f t="shared" si="1317"/>
        <v>0</v>
      </c>
      <c r="AP159" s="46">
        <f t="shared" si="1317"/>
        <v>0</v>
      </c>
      <c r="AQ159" s="50">
        <f t="shared" si="1317"/>
        <v>0</v>
      </c>
      <c r="AR159" s="46">
        <f t="shared" si="1317"/>
        <v>0</v>
      </c>
      <c r="AS159" s="50">
        <f t="shared" si="1317"/>
        <v>0</v>
      </c>
      <c r="AT159" s="46">
        <f t="shared" si="1317"/>
        <v>0</v>
      </c>
      <c r="AU159" s="50">
        <f>SUM(AU160:AU162)</f>
        <v>0</v>
      </c>
      <c r="AV159" s="46">
        <f t="shared" ref="AV159:CH159" si="1318">SUM(AV160:AV162)</f>
        <v>0</v>
      </c>
      <c r="AW159" s="50">
        <f t="shared" si="1318"/>
        <v>0</v>
      </c>
      <c r="AX159" s="46">
        <f t="shared" si="1318"/>
        <v>0</v>
      </c>
      <c r="AY159" s="50">
        <f t="shared" si="1318"/>
        <v>0</v>
      </c>
      <c r="AZ159" s="46">
        <f t="shared" si="1318"/>
        <v>0</v>
      </c>
      <c r="BA159" s="50">
        <f t="shared" si="1318"/>
        <v>0</v>
      </c>
      <c r="BB159" s="46">
        <f t="shared" si="1318"/>
        <v>0</v>
      </c>
      <c r="BC159" s="50">
        <f t="shared" si="1318"/>
        <v>0</v>
      </c>
      <c r="BD159" s="46">
        <f t="shared" si="1318"/>
        <v>0</v>
      </c>
      <c r="BE159" s="50">
        <f t="shared" si="1318"/>
        <v>0</v>
      </c>
      <c r="BF159" s="46">
        <f t="shared" si="1318"/>
        <v>0</v>
      </c>
      <c r="BG159" s="50">
        <f t="shared" si="1318"/>
        <v>0</v>
      </c>
      <c r="BH159" s="46">
        <f t="shared" si="1318"/>
        <v>0</v>
      </c>
      <c r="BI159" s="50">
        <f t="shared" si="1318"/>
        <v>0</v>
      </c>
      <c r="BJ159" s="46">
        <f t="shared" si="1318"/>
        <v>0</v>
      </c>
      <c r="BK159" s="50">
        <f t="shared" si="1318"/>
        <v>0</v>
      </c>
      <c r="BL159" s="46">
        <f t="shared" si="1318"/>
        <v>0</v>
      </c>
      <c r="BM159" s="50">
        <f t="shared" si="1318"/>
        <v>0</v>
      </c>
      <c r="BN159" s="46">
        <f t="shared" si="1318"/>
        <v>0</v>
      </c>
      <c r="BO159" s="50">
        <f t="shared" si="1318"/>
        <v>0</v>
      </c>
      <c r="BP159" s="46">
        <f t="shared" si="1318"/>
        <v>0</v>
      </c>
      <c r="BQ159" s="50">
        <f t="shared" si="1318"/>
        <v>0</v>
      </c>
      <c r="BR159" s="46">
        <f t="shared" si="1318"/>
        <v>0</v>
      </c>
      <c r="BS159" s="50">
        <f t="shared" si="1318"/>
        <v>0</v>
      </c>
      <c r="BT159" s="46">
        <f t="shared" si="1318"/>
        <v>0</v>
      </c>
      <c r="BU159" s="50">
        <f t="shared" si="1318"/>
        <v>0</v>
      </c>
      <c r="BV159" s="46">
        <f t="shared" si="1318"/>
        <v>0</v>
      </c>
      <c r="BW159" s="50">
        <f t="shared" si="1318"/>
        <v>0</v>
      </c>
      <c r="BX159" s="46">
        <f t="shared" si="1318"/>
        <v>0</v>
      </c>
      <c r="BY159" s="50">
        <f t="shared" si="1318"/>
        <v>0</v>
      </c>
      <c r="BZ159" s="46">
        <f t="shared" si="1318"/>
        <v>0</v>
      </c>
      <c r="CA159" s="50">
        <f t="shared" si="1318"/>
        <v>0</v>
      </c>
      <c r="CB159" s="46">
        <f t="shared" si="1318"/>
        <v>0</v>
      </c>
      <c r="CC159" s="50">
        <f t="shared" si="1318"/>
        <v>0</v>
      </c>
      <c r="CD159" s="46">
        <f t="shared" si="1318"/>
        <v>1</v>
      </c>
      <c r="CE159" s="50">
        <f t="shared" si="1318"/>
        <v>14143.359999999999</v>
      </c>
      <c r="CF159" s="46">
        <f t="shared" si="1318"/>
        <v>0</v>
      </c>
      <c r="CG159" s="50">
        <f t="shared" si="1318"/>
        <v>0</v>
      </c>
      <c r="CH159" s="46">
        <f t="shared" si="1318"/>
        <v>0</v>
      </c>
      <c r="CI159" s="50">
        <f t="shared" si="1317"/>
        <v>0</v>
      </c>
      <c r="CJ159" s="46">
        <f>SUM(CJ160:CJ162)</f>
        <v>0</v>
      </c>
      <c r="CK159" s="50">
        <f>SUM(CK160:CK162)</f>
        <v>0</v>
      </c>
      <c r="CL159" s="46">
        <f>SUM(CL160:CL162)</f>
        <v>0</v>
      </c>
      <c r="CM159" s="50">
        <f>SUM(CM160:CM162)</f>
        <v>0</v>
      </c>
      <c r="CN159" s="46">
        <f t="shared" si="1317"/>
        <v>0</v>
      </c>
      <c r="CO159" s="50">
        <f t="shared" si="1317"/>
        <v>0</v>
      </c>
      <c r="CP159" s="47">
        <f>SUM(CP160:CP162)</f>
        <v>0</v>
      </c>
      <c r="CQ159" s="50">
        <f>SUM(CQ160:CQ162)</f>
        <v>0</v>
      </c>
      <c r="CR159" s="46">
        <f t="shared" si="1317"/>
        <v>0</v>
      </c>
      <c r="CS159" s="50">
        <f t="shared" si="1317"/>
        <v>0</v>
      </c>
      <c r="CT159" s="46">
        <f>SUM(CT160:CT162)</f>
        <v>0</v>
      </c>
      <c r="CU159" s="50">
        <f>SUM(CU160:CU162)</f>
        <v>0</v>
      </c>
      <c r="CV159" s="46">
        <f>SUM(CV160:CV162)</f>
        <v>0</v>
      </c>
      <c r="CW159" s="50">
        <f>SUM(CW160:CW162)</f>
        <v>0</v>
      </c>
      <c r="CX159" s="46">
        <f t="shared" si="1317"/>
        <v>0</v>
      </c>
      <c r="CY159" s="50">
        <f t="shared" si="1317"/>
        <v>0</v>
      </c>
      <c r="CZ159" s="46">
        <f t="shared" si="1317"/>
        <v>0</v>
      </c>
      <c r="DA159" s="50">
        <f t="shared" si="1317"/>
        <v>0</v>
      </c>
      <c r="DB159" s="46">
        <f t="shared" si="1317"/>
        <v>1</v>
      </c>
      <c r="DC159" s="50">
        <f t="shared" si="1317"/>
        <v>16972.031999999999</v>
      </c>
      <c r="DD159" s="46">
        <f t="shared" si="1317"/>
        <v>0</v>
      </c>
      <c r="DE159" s="50">
        <f t="shared" si="1317"/>
        <v>0</v>
      </c>
      <c r="DF159" s="46">
        <f t="shared" si="1317"/>
        <v>0</v>
      </c>
      <c r="DG159" s="50">
        <f t="shared" si="1317"/>
        <v>0</v>
      </c>
      <c r="DH159" s="46">
        <f t="shared" si="1317"/>
        <v>0</v>
      </c>
      <c r="DI159" s="50">
        <f t="shared" si="1317"/>
        <v>0</v>
      </c>
      <c r="DJ159" s="46">
        <f t="shared" si="1317"/>
        <v>0</v>
      </c>
      <c r="DK159" s="50">
        <f t="shared" si="1317"/>
        <v>0</v>
      </c>
      <c r="DL159" s="46">
        <f t="shared" ref="DL159:EI159" si="1319">SUM(DL160:DL162)</f>
        <v>0</v>
      </c>
      <c r="DM159" s="50">
        <f t="shared" si="1319"/>
        <v>0</v>
      </c>
      <c r="DN159" s="47">
        <f t="shared" si="1319"/>
        <v>0</v>
      </c>
      <c r="DO159" s="50">
        <f t="shared" si="1319"/>
        <v>0</v>
      </c>
      <c r="DP159" s="46">
        <f t="shared" si="1319"/>
        <v>0</v>
      </c>
      <c r="DQ159" s="50">
        <f t="shared" si="1319"/>
        <v>0</v>
      </c>
      <c r="DR159" s="46">
        <f t="shared" si="1319"/>
        <v>0</v>
      </c>
      <c r="DS159" s="50">
        <f t="shared" si="1319"/>
        <v>0</v>
      </c>
      <c r="DT159" s="46">
        <f t="shared" si="1319"/>
        <v>0</v>
      </c>
      <c r="DU159" s="50">
        <f t="shared" si="1319"/>
        <v>0</v>
      </c>
      <c r="DV159" s="50">
        <f t="shared" si="1319"/>
        <v>0</v>
      </c>
      <c r="DW159" s="50">
        <f t="shared" si="1319"/>
        <v>0</v>
      </c>
      <c r="DX159" s="46">
        <f t="shared" si="1319"/>
        <v>0</v>
      </c>
      <c r="DY159" s="50">
        <f t="shared" si="1319"/>
        <v>0</v>
      </c>
      <c r="DZ159" s="46">
        <f t="shared" si="1319"/>
        <v>0</v>
      </c>
      <c r="EA159" s="50">
        <f t="shared" si="1319"/>
        <v>0</v>
      </c>
      <c r="EB159" s="46">
        <f t="shared" si="1319"/>
        <v>20</v>
      </c>
      <c r="EC159" s="50">
        <f t="shared" si="1319"/>
        <v>501446.39999999997</v>
      </c>
      <c r="ED159" s="46">
        <f t="shared" si="1319"/>
        <v>0</v>
      </c>
      <c r="EE159" s="46">
        <f t="shared" si="1319"/>
        <v>0</v>
      </c>
      <c r="EF159" s="46">
        <f t="shared" si="1319"/>
        <v>0</v>
      </c>
      <c r="EG159" s="46">
        <f t="shared" si="1319"/>
        <v>0</v>
      </c>
      <c r="EH159" s="46">
        <f t="shared" si="1319"/>
        <v>22</v>
      </c>
      <c r="EI159" s="46">
        <f t="shared" si="1319"/>
        <v>532561.79200000002</v>
      </c>
      <c r="EJ159" s="84"/>
    </row>
    <row r="160" spans="1:140" s="84" customFormat="1" ht="45" x14ac:dyDescent="0.25">
      <c r="A160" s="55"/>
      <c r="B160" s="57">
        <v>111</v>
      </c>
      <c r="C160" s="22" t="s">
        <v>302</v>
      </c>
      <c r="D160" s="21">
        <v>11480</v>
      </c>
      <c r="E160" s="7">
        <v>0.88</v>
      </c>
      <c r="F160" s="58">
        <v>1</v>
      </c>
      <c r="G160" s="58"/>
      <c r="H160" s="21">
        <v>1.4</v>
      </c>
      <c r="I160" s="21">
        <v>1.68</v>
      </c>
      <c r="J160" s="21">
        <v>2.23</v>
      </c>
      <c r="K160" s="21">
        <v>2.57</v>
      </c>
      <c r="L160" s="8">
        <v>0</v>
      </c>
      <c r="M160" s="8">
        <f t="shared" si="1193"/>
        <v>0</v>
      </c>
      <c r="N160" s="8"/>
      <c r="O160" s="8">
        <f>N160*D160*E160*F160*H160*$O$9</f>
        <v>0</v>
      </c>
      <c r="P160" s="9">
        <v>0</v>
      </c>
      <c r="Q160" s="8">
        <f>P160*D160*E160*F160*H160*$Q$9</f>
        <v>0</v>
      </c>
      <c r="R160" s="8">
        <v>0</v>
      </c>
      <c r="S160" s="8">
        <f>SUM(R160*D160*E160*F160*H160*$S$9)</f>
        <v>0</v>
      </c>
      <c r="T160" s="8"/>
      <c r="U160" s="8">
        <f>SUM(T160*D160*E160*F160*H160*$U$9)</f>
        <v>0</v>
      </c>
      <c r="V160" s="8"/>
      <c r="W160" s="8">
        <f t="shared" si="1194"/>
        <v>0</v>
      </c>
      <c r="X160" s="8">
        <v>0</v>
      </c>
      <c r="Y160" s="8">
        <f>SUM(X160*D160*E160*F160*H160*$Y$9)</f>
        <v>0</v>
      </c>
      <c r="Z160" s="8">
        <v>0</v>
      </c>
      <c r="AA160" s="8">
        <f>SUM(Z160*D160*E160*F160*H160*$AA$9)</f>
        <v>0</v>
      </c>
      <c r="AB160" s="8"/>
      <c r="AC160" s="8">
        <f>SUM(AB160*D160*E160*F160*I160*$AC$9)</f>
        <v>0</v>
      </c>
      <c r="AD160" s="9">
        <v>0</v>
      </c>
      <c r="AE160" s="8">
        <f>SUM(AD160*D160*E160*F160*I160*$AE$9)</f>
        <v>0</v>
      </c>
      <c r="AF160" s="8"/>
      <c r="AG160" s="8">
        <f>SUM(AF160*D160*E160*F160*H160*$AG$9)</f>
        <v>0</v>
      </c>
      <c r="AH160" s="8"/>
      <c r="AI160" s="8">
        <f>SUM(AH160*D160*E160*F160*H160*$AI$9)</f>
        <v>0</v>
      </c>
      <c r="AJ160" s="8">
        <v>0</v>
      </c>
      <c r="AK160" s="8">
        <f>SUM(AJ160*D160*E160*F160*H160*$AK$9)</f>
        <v>0</v>
      </c>
      <c r="AL160" s="15"/>
      <c r="AM160" s="8">
        <f>SUM(AL160*D160*E160*F160*H160*$AM$9)</f>
        <v>0</v>
      </c>
      <c r="AN160" s="8">
        <v>0</v>
      </c>
      <c r="AO160" s="8">
        <f>SUM(D160*E160*F160*H160*AN160*$AO$9)</f>
        <v>0</v>
      </c>
      <c r="AP160" s="8"/>
      <c r="AQ160" s="8">
        <f>SUM(AP160*D160*E160*F160*H160*$AQ$9)</f>
        <v>0</v>
      </c>
      <c r="AR160" s="8"/>
      <c r="AS160" s="8">
        <f>SUM(AR160*D160*E160*F160*H160*$AS$9)</f>
        <v>0</v>
      </c>
      <c r="AT160" s="8"/>
      <c r="AU160" s="8">
        <f>SUM(AT160*D160*E160*F160*H160*$AU$9)</f>
        <v>0</v>
      </c>
      <c r="AV160" s="8"/>
      <c r="AW160" s="8">
        <f>SUM(AV160*D160*E160*F160*H160*$AW$9)</f>
        <v>0</v>
      </c>
      <c r="AX160" s="8"/>
      <c r="AY160" s="8">
        <f>SUM(AX160*D160*E160*F160*H160*$AY$9)</f>
        <v>0</v>
      </c>
      <c r="AZ160" s="8"/>
      <c r="BA160" s="8">
        <f>SUM(AZ160*D160*E160*F160*H160*$BA$9)</f>
        <v>0</v>
      </c>
      <c r="BB160" s="8"/>
      <c r="BC160" s="8">
        <f>SUM(BB160*D160*E160*F160*H160*$BC$9)</f>
        <v>0</v>
      </c>
      <c r="BD160" s="8"/>
      <c r="BE160" s="8">
        <f>BD160*D160*E160*F160*H160*$BE$9</f>
        <v>0</v>
      </c>
      <c r="BF160" s="8"/>
      <c r="BG160" s="8">
        <f>BF160*D160*E160*F160*H160*$BG$9</f>
        <v>0</v>
      </c>
      <c r="BH160" s="8"/>
      <c r="BI160" s="8">
        <f>BH160*D160*E160*F160*H160*$BI$9</f>
        <v>0</v>
      </c>
      <c r="BJ160" s="8"/>
      <c r="BK160" s="8">
        <f>SUM(BJ160*D160*E160*F160*H160*$BK$9)</f>
        <v>0</v>
      </c>
      <c r="BL160" s="8"/>
      <c r="BM160" s="8">
        <f>SUM(BL160*D160*E160*F160*H160*$BM$9)</f>
        <v>0</v>
      </c>
      <c r="BN160" s="8"/>
      <c r="BO160" s="8">
        <f>SUM(BN160*D160*E160*F160*H160*$BO$9)</f>
        <v>0</v>
      </c>
      <c r="BP160" s="8"/>
      <c r="BQ160" s="8">
        <f>SUM(BP160*D160*E160*F160*H160*$BQ$9)</f>
        <v>0</v>
      </c>
      <c r="BR160" s="8"/>
      <c r="BS160" s="8">
        <f>SUM(BR160*D160*E160*F160*H160*$BS$9)</f>
        <v>0</v>
      </c>
      <c r="BT160" s="8"/>
      <c r="BU160" s="8">
        <f>BT160*D160*E160*F160*H160*$BU$9</f>
        <v>0</v>
      </c>
      <c r="BV160" s="8">
        <v>0</v>
      </c>
      <c r="BW160" s="8">
        <f>SUM(BV160*D160*E160*F160*H160*$BW$9)</f>
        <v>0</v>
      </c>
      <c r="BX160" s="8">
        <v>0</v>
      </c>
      <c r="BY160" s="8">
        <f>SUM(BX160*D160*E160*F160*H160*$BY$9)</f>
        <v>0</v>
      </c>
      <c r="BZ160" s="8">
        <v>0</v>
      </c>
      <c r="CA160" s="8">
        <f>SUM(BZ160*D160*E160*F160*H160*$CA$9)</f>
        <v>0</v>
      </c>
      <c r="CB160" s="8">
        <v>0</v>
      </c>
      <c r="CC160" s="8">
        <f>SUM(CB160*D160*E160*F160*H160*$CC$9)</f>
        <v>0</v>
      </c>
      <c r="CD160" s="8">
        <v>1</v>
      </c>
      <c r="CE160" s="8">
        <f>CD160*D160*E160*F160*H160*$CE$9</f>
        <v>14143.359999999999</v>
      </c>
      <c r="CF160" s="8"/>
      <c r="CG160" s="8">
        <f>SUM(CF160*D160*E160*F160*H160*$CG$9)</f>
        <v>0</v>
      </c>
      <c r="CH160" s="8">
        <v>0</v>
      </c>
      <c r="CI160" s="8">
        <f>SUM(CH160*D160*E160*F160*I160*$CI$9)</f>
        <v>0</v>
      </c>
      <c r="CJ160" s="8">
        <v>0</v>
      </c>
      <c r="CK160" s="8">
        <f>SUM(CJ160*D160*E160*F160*I160*$CK$9)</f>
        <v>0</v>
      </c>
      <c r="CL160" s="8">
        <v>0</v>
      </c>
      <c r="CM160" s="8">
        <f>SUM(CL160*D160*E160*F160*I160*$CM$9)</f>
        <v>0</v>
      </c>
      <c r="CN160" s="8"/>
      <c r="CO160" s="8">
        <f>SUM(CN160*D160*E160*F160*I160*$CO$9)</f>
        <v>0</v>
      </c>
      <c r="CP160" s="9">
        <v>0</v>
      </c>
      <c r="CQ160" s="8">
        <f>SUM(CP160*D160*E160*F160*I160*$CQ$9)</f>
        <v>0</v>
      </c>
      <c r="CR160" s="8"/>
      <c r="CS160" s="8">
        <f>SUM(CR160*D160*E160*F160*I160*$CS$9)</f>
        <v>0</v>
      </c>
      <c r="CT160" s="8"/>
      <c r="CU160" s="8">
        <f>SUM(CT160*D160*E160*F160*I160*$CU$9)</f>
        <v>0</v>
      </c>
      <c r="CV160" s="8"/>
      <c r="CW160" s="8">
        <f>SUM(CV160*D160*E160*F160*I160*$CW$9)</f>
        <v>0</v>
      </c>
      <c r="CX160" s="8">
        <v>0</v>
      </c>
      <c r="CY160" s="8">
        <f>SUM(CX160*D160*E160*F160*I160*$CY$9)</f>
        <v>0</v>
      </c>
      <c r="CZ160" s="8"/>
      <c r="DA160" s="8">
        <f>SUM(CZ160*D160*E160*F160*I160*$DA$9)</f>
        <v>0</v>
      </c>
      <c r="DB160" s="8">
        <v>1</v>
      </c>
      <c r="DC160" s="8">
        <f>SUM(DB160*D160*E160*F160*I160*$DC$9)</f>
        <v>16972.031999999999</v>
      </c>
      <c r="DD160" s="8">
        <v>0</v>
      </c>
      <c r="DE160" s="8">
        <f>SUM(DD160*D160*E160*F160*I160*$DE$9)</f>
        <v>0</v>
      </c>
      <c r="DF160" s="8">
        <v>0</v>
      </c>
      <c r="DG160" s="8">
        <f>SUM(DF160*D160*E160*F160*I160*$DG$9)</f>
        <v>0</v>
      </c>
      <c r="DH160" s="8"/>
      <c r="DI160" s="8">
        <f>SUM(DH160*D160*E160*F160*I160*$DI$9)</f>
        <v>0</v>
      </c>
      <c r="DJ160" s="8"/>
      <c r="DK160" s="8">
        <f>SUM(DJ160*D160*E160*F160*I160*$DK$9)</f>
        <v>0</v>
      </c>
      <c r="DL160" s="8"/>
      <c r="DM160" s="8">
        <f>DL160*D160*E160*F160*I160*$DM$9</f>
        <v>0</v>
      </c>
      <c r="DN160" s="9"/>
      <c r="DO160" s="8">
        <f>SUM(DN160*D160*E160*F160*I160*$DO$9)</f>
        <v>0</v>
      </c>
      <c r="DP160" s="8">
        <v>0</v>
      </c>
      <c r="DQ160" s="8">
        <f>SUM(DP160*D160*E160*F160*I160*$DQ$9)</f>
        <v>0</v>
      </c>
      <c r="DR160" s="8">
        <v>0</v>
      </c>
      <c r="DS160" s="8">
        <f>SUM(DR160*D160*E160*F160*J160*$DS$9)</f>
        <v>0</v>
      </c>
      <c r="DT160" s="10"/>
      <c r="DU160" s="8">
        <f>SUM(DT160*D160*E160*F160*K160*$DU$9)</f>
        <v>0</v>
      </c>
      <c r="DV160" s="10"/>
      <c r="DW160" s="8">
        <f>SUM(DV160*D160*E160*F160*H160*$DW$9)</f>
        <v>0</v>
      </c>
      <c r="DX160" s="8"/>
      <c r="DY160" s="8">
        <f>SUM(DX160*D160*E160*F160*H160*$DY$9)</f>
        <v>0</v>
      </c>
      <c r="DZ160" s="8"/>
      <c r="EA160" s="8">
        <f>SUM(DZ160*D160*E160*F160*H160*$EA$9)</f>
        <v>0</v>
      </c>
      <c r="EB160" s="8"/>
      <c r="EC160" s="8">
        <f>SUM(EB160*D160*E160*F160*H160*$EC$9)</f>
        <v>0</v>
      </c>
      <c r="ED160" s="8"/>
      <c r="EE160" s="8">
        <f t="shared" si="762"/>
        <v>0</v>
      </c>
      <c r="EF160" s="9"/>
      <c r="EG160" s="8">
        <f t="shared" si="1191"/>
        <v>0</v>
      </c>
      <c r="EH160" s="11">
        <f t="shared" si="1192"/>
        <v>2</v>
      </c>
      <c r="EI160" s="11">
        <f t="shared" si="1192"/>
        <v>31115.392</v>
      </c>
      <c r="EJ160" s="84">
        <f t="shared" si="1195"/>
        <v>2</v>
      </c>
    </row>
    <row r="161" spans="1:140" s="84" customFormat="1" ht="30" x14ac:dyDescent="0.25">
      <c r="A161" s="55"/>
      <c r="B161" s="57">
        <v>112</v>
      </c>
      <c r="C161" s="22" t="s">
        <v>303</v>
      </c>
      <c r="D161" s="21">
        <v>11480</v>
      </c>
      <c r="E161" s="7">
        <v>0.92</v>
      </c>
      <c r="F161" s="58">
        <v>1</v>
      </c>
      <c r="G161" s="58"/>
      <c r="H161" s="21">
        <v>1.4</v>
      </c>
      <c r="I161" s="21">
        <v>1.68</v>
      </c>
      <c r="J161" s="21">
        <v>2.23</v>
      </c>
      <c r="K161" s="21">
        <v>2.57</v>
      </c>
      <c r="L161" s="8"/>
      <c r="M161" s="8">
        <f t="shared" si="1193"/>
        <v>0</v>
      </c>
      <c r="N161" s="8"/>
      <c r="O161" s="8">
        <f>N161*D161*E161*F161*H161*$O$9</f>
        <v>0</v>
      </c>
      <c r="P161" s="9"/>
      <c r="Q161" s="8">
        <f>P161*D161*E161*F161*H161*$Q$9</f>
        <v>0</v>
      </c>
      <c r="R161" s="8"/>
      <c r="S161" s="8">
        <f>SUM(R161*D161*E161*F161*H161*$S$9)</f>
        <v>0</v>
      </c>
      <c r="T161" s="8"/>
      <c r="U161" s="8">
        <f>SUM(T161*D161*E161*F161*H161*$U$9)</f>
        <v>0</v>
      </c>
      <c r="V161" s="8"/>
      <c r="W161" s="8">
        <f t="shared" si="1194"/>
        <v>0</v>
      </c>
      <c r="X161" s="8"/>
      <c r="Y161" s="8">
        <f>SUM(X161*D161*E161*F161*H161*$Y$9)</f>
        <v>0</v>
      </c>
      <c r="Z161" s="8"/>
      <c r="AA161" s="8">
        <f>SUM(Z161*D161*E161*F161*H161*$AA$9)</f>
        <v>0</v>
      </c>
      <c r="AB161" s="8"/>
      <c r="AC161" s="8">
        <f>SUM(AB161*D161*E161*F161*I161*$AC$9)</f>
        <v>0</v>
      </c>
      <c r="AD161" s="9"/>
      <c r="AE161" s="8">
        <f>SUM(AD161*D161*E161*F161*I161*$AE$9)</f>
        <v>0</v>
      </c>
      <c r="AF161" s="8"/>
      <c r="AG161" s="8">
        <f>SUM(AF161*D161*E161*F161*H161*$AG$9)</f>
        <v>0</v>
      </c>
      <c r="AH161" s="8"/>
      <c r="AI161" s="8">
        <f>SUM(AH161*D161*E161*F161*H161*$AI$9)</f>
        <v>0</v>
      </c>
      <c r="AJ161" s="8"/>
      <c r="AK161" s="8">
        <f>SUM(AJ161*D161*E161*F161*H161*$AK$9)</f>
        <v>0</v>
      </c>
      <c r="AL161" s="15"/>
      <c r="AM161" s="8">
        <f>SUM(AL161*D161*E161*F161*H161*$AM$9)</f>
        <v>0</v>
      </c>
      <c r="AN161" s="8"/>
      <c r="AO161" s="8">
        <f>SUM(D161*E161*F161*H161*AN161*$AO$9)</f>
        <v>0</v>
      </c>
      <c r="AP161" s="8"/>
      <c r="AQ161" s="8">
        <f>SUM(AP161*D161*E161*F161*H161*$AQ$9)</f>
        <v>0</v>
      </c>
      <c r="AR161" s="8"/>
      <c r="AS161" s="8">
        <f>SUM(AR161*D161*E161*F161*H161*$AS$9)</f>
        <v>0</v>
      </c>
      <c r="AT161" s="8"/>
      <c r="AU161" s="8">
        <f>SUM(AT161*D161*E161*F161*H161*$AU$9)</f>
        <v>0</v>
      </c>
      <c r="AV161" s="8"/>
      <c r="AW161" s="8">
        <f>SUM(AV161*D161*E161*F161*H161*$AW$9)</f>
        <v>0</v>
      </c>
      <c r="AX161" s="8"/>
      <c r="AY161" s="8">
        <f>SUM(AX161*D161*E161*F161*H161*$AY$9)</f>
        <v>0</v>
      </c>
      <c r="AZ161" s="8"/>
      <c r="BA161" s="8">
        <f>SUM(AZ161*D161*E161*F161*H161*$BA$9)</f>
        <v>0</v>
      </c>
      <c r="BB161" s="8"/>
      <c r="BC161" s="8">
        <f>SUM(BB161*D161*E161*F161*H161*$BC$9)</f>
        <v>0</v>
      </c>
      <c r="BD161" s="8"/>
      <c r="BE161" s="8">
        <f>BD161*D161*E161*F161*H161*$BE$9</f>
        <v>0</v>
      </c>
      <c r="BF161" s="8"/>
      <c r="BG161" s="8">
        <f>BF161*D161*E161*F161*H161*$BG$9</f>
        <v>0</v>
      </c>
      <c r="BH161" s="8"/>
      <c r="BI161" s="8">
        <f>BH161*D161*E161*F161*H161*$BI$9</f>
        <v>0</v>
      </c>
      <c r="BJ161" s="8"/>
      <c r="BK161" s="8">
        <f>SUM(BJ161*D161*E161*F161*H161*$BK$9)</f>
        <v>0</v>
      </c>
      <c r="BL161" s="8"/>
      <c r="BM161" s="8">
        <f>SUM(BL161*D161*E161*F161*H161*$BM$9)</f>
        <v>0</v>
      </c>
      <c r="BN161" s="8"/>
      <c r="BO161" s="8">
        <f>SUM(BN161*D161*E161*F161*H161*$BO$9)</f>
        <v>0</v>
      </c>
      <c r="BP161" s="8"/>
      <c r="BQ161" s="8">
        <f>SUM(BP161*D161*E161*F161*H161*$BQ$9)</f>
        <v>0</v>
      </c>
      <c r="BR161" s="8"/>
      <c r="BS161" s="8">
        <f>SUM(BR161*D161*E161*F161*H161*$BS$9)</f>
        <v>0</v>
      </c>
      <c r="BT161" s="8"/>
      <c r="BU161" s="8">
        <f>BT161*D161*E161*F161*H161*$BU$9</f>
        <v>0</v>
      </c>
      <c r="BV161" s="8"/>
      <c r="BW161" s="8">
        <f>SUM(BV161*D161*E161*F161*H161*$BW$9)</f>
        <v>0</v>
      </c>
      <c r="BX161" s="8"/>
      <c r="BY161" s="8">
        <f>SUM(BX161*D161*E161*F161*H161*$BY$9)</f>
        <v>0</v>
      </c>
      <c r="BZ161" s="8"/>
      <c r="CA161" s="8">
        <f>SUM(BZ161*D161*E161*F161*H161*$CA$9)</f>
        <v>0</v>
      </c>
      <c r="CB161" s="8"/>
      <c r="CC161" s="8">
        <f>SUM(CB161*D161*E161*F161*H161*$CC$9)</f>
        <v>0</v>
      </c>
      <c r="CD161" s="8"/>
      <c r="CE161" s="8">
        <f>CD161*D161*E161*F161*H161*$CE$9</f>
        <v>0</v>
      </c>
      <c r="CF161" s="8"/>
      <c r="CG161" s="8">
        <f>SUM(CF161*D161*E161*F161*H161*$CG$9)</f>
        <v>0</v>
      </c>
      <c r="CH161" s="8"/>
      <c r="CI161" s="8">
        <f>SUM(CH161*D161*E161*F161*I161*$CI$9)</f>
        <v>0</v>
      </c>
      <c r="CJ161" s="8"/>
      <c r="CK161" s="8">
        <f>SUM(CJ161*D161*E161*F161*I161*$CK$9)</f>
        <v>0</v>
      </c>
      <c r="CL161" s="8"/>
      <c r="CM161" s="8">
        <f>SUM(CL161*D161*E161*F161*I161*$CM$9)</f>
        <v>0</v>
      </c>
      <c r="CN161" s="8"/>
      <c r="CO161" s="8">
        <f>SUM(CN161*D161*E161*F161*I161*$CO$9)</f>
        <v>0</v>
      </c>
      <c r="CP161" s="9"/>
      <c r="CQ161" s="8">
        <f>SUM(CP161*D161*E161*F161*I161*$CQ$9)</f>
        <v>0</v>
      </c>
      <c r="CR161" s="8"/>
      <c r="CS161" s="8">
        <f>SUM(CR161*D161*E161*F161*I161*$CS$9)</f>
        <v>0</v>
      </c>
      <c r="CT161" s="8"/>
      <c r="CU161" s="8">
        <f>SUM(CT161*D161*E161*F161*I161*$CU$9)</f>
        <v>0</v>
      </c>
      <c r="CV161" s="8"/>
      <c r="CW161" s="8">
        <f>SUM(CV161*D161*E161*F161*I161*$CW$9)</f>
        <v>0</v>
      </c>
      <c r="CX161" s="8"/>
      <c r="CY161" s="8">
        <f>SUM(CX161*D161*E161*F161*I161*$CY$9)</f>
        <v>0</v>
      </c>
      <c r="CZ161" s="8"/>
      <c r="DA161" s="8">
        <f>SUM(CZ161*D161*E161*F161*I161*$DA$9)</f>
        <v>0</v>
      </c>
      <c r="DB161" s="8"/>
      <c r="DC161" s="8">
        <f>SUM(DB161*D161*E161*F161*I161*$DC$9)</f>
        <v>0</v>
      </c>
      <c r="DD161" s="8"/>
      <c r="DE161" s="8">
        <f>SUM(DD161*D161*E161*F161*I161*$DE$9)</f>
        <v>0</v>
      </c>
      <c r="DF161" s="8"/>
      <c r="DG161" s="8">
        <f>SUM(DF161*D161*E161*F161*I161*$DG$9)</f>
        <v>0</v>
      </c>
      <c r="DH161" s="8"/>
      <c r="DI161" s="8">
        <f>SUM(DH161*D161*E161*F161*I161*$DI$9)</f>
        <v>0</v>
      </c>
      <c r="DJ161" s="8"/>
      <c r="DK161" s="8">
        <f>SUM(DJ161*D161*E161*F161*I161*$DK$9)</f>
        <v>0</v>
      </c>
      <c r="DL161" s="8"/>
      <c r="DM161" s="8">
        <f>DL161*D161*E161*F161*I161*$DM$9</f>
        <v>0</v>
      </c>
      <c r="DN161" s="9"/>
      <c r="DO161" s="8">
        <f>SUM(DN161*D161*E161*F161*I161*$DO$9)</f>
        <v>0</v>
      </c>
      <c r="DP161" s="8"/>
      <c r="DQ161" s="8">
        <f>SUM(DP161*D161*E161*F161*I161*$DQ$9)</f>
        <v>0</v>
      </c>
      <c r="DR161" s="8"/>
      <c r="DS161" s="8">
        <f>SUM(DR161*D161*E161*F161*J161*$DS$9)</f>
        <v>0</v>
      </c>
      <c r="DT161" s="10"/>
      <c r="DU161" s="8">
        <f>SUM(DT161*D161*E161*F161*K161*$DU$9)</f>
        <v>0</v>
      </c>
      <c r="DV161" s="10"/>
      <c r="DW161" s="8">
        <f>SUM(DV161*D161*E161*F161*H161*$DW$9)</f>
        <v>0</v>
      </c>
      <c r="DX161" s="8"/>
      <c r="DY161" s="8">
        <f>SUM(DX161*D161*E161*F161*H161*$DY$9)</f>
        <v>0</v>
      </c>
      <c r="DZ161" s="8"/>
      <c r="EA161" s="8">
        <f>SUM(DZ161*D161*E161*F161*H161*$EA$9)</f>
        <v>0</v>
      </c>
      <c r="EB161" s="8"/>
      <c r="EC161" s="8">
        <f>SUM(EB161*D161*E161*F161*H161*$EC$9)</f>
        <v>0</v>
      </c>
      <c r="ED161" s="8"/>
      <c r="EE161" s="8">
        <f t="shared" si="762"/>
        <v>0</v>
      </c>
      <c r="EF161" s="9"/>
      <c r="EG161" s="8">
        <f t="shared" si="1191"/>
        <v>0</v>
      </c>
      <c r="EH161" s="11">
        <f t="shared" si="1192"/>
        <v>0</v>
      </c>
      <c r="EI161" s="11">
        <f t="shared" si="1192"/>
        <v>0</v>
      </c>
      <c r="EJ161" s="84">
        <f t="shared" si="1195"/>
        <v>0</v>
      </c>
    </row>
    <row r="162" spans="1:140" s="84" customFormat="1" ht="30" x14ac:dyDescent="0.25">
      <c r="A162" s="55"/>
      <c r="B162" s="57">
        <v>113</v>
      </c>
      <c r="C162" s="22" t="s">
        <v>304</v>
      </c>
      <c r="D162" s="21">
        <v>11480</v>
      </c>
      <c r="E162" s="7">
        <v>1.56</v>
      </c>
      <c r="F162" s="58">
        <v>1</v>
      </c>
      <c r="G162" s="58"/>
      <c r="H162" s="21">
        <v>1.4</v>
      </c>
      <c r="I162" s="21">
        <v>1.68</v>
      </c>
      <c r="J162" s="21">
        <v>2.23</v>
      </c>
      <c r="K162" s="21">
        <v>2.57</v>
      </c>
      <c r="L162" s="8"/>
      <c r="M162" s="8">
        <f t="shared" si="1193"/>
        <v>0</v>
      </c>
      <c r="N162" s="8"/>
      <c r="O162" s="8">
        <f>N162*D162*E162*F162*H162*$O$9</f>
        <v>0</v>
      </c>
      <c r="P162" s="9"/>
      <c r="Q162" s="8">
        <f>P162*D162*E162*F162*H162*$Q$9</f>
        <v>0</v>
      </c>
      <c r="R162" s="8"/>
      <c r="S162" s="8">
        <f>SUM(R162*D162*E162*F162*H162*$S$9)</f>
        <v>0</v>
      </c>
      <c r="T162" s="8"/>
      <c r="U162" s="8">
        <f>SUM(T162*D162*E162*F162*H162*$U$9)</f>
        <v>0</v>
      </c>
      <c r="V162" s="8"/>
      <c r="W162" s="8">
        <f t="shared" si="1194"/>
        <v>0</v>
      </c>
      <c r="X162" s="8"/>
      <c r="Y162" s="8">
        <f>SUM(X162*D162*E162*F162*H162*$Y$9)</f>
        <v>0</v>
      </c>
      <c r="Z162" s="8"/>
      <c r="AA162" s="8">
        <f>SUM(Z162*D162*E162*F162*H162*$AA$9)</f>
        <v>0</v>
      </c>
      <c r="AB162" s="8"/>
      <c r="AC162" s="8">
        <f>SUM(AB162*D162*E162*F162*I162*$AC$9)</f>
        <v>0</v>
      </c>
      <c r="AD162" s="9"/>
      <c r="AE162" s="8">
        <f>SUM(AD162*D162*E162*F162*I162*$AE$9)</f>
        <v>0</v>
      </c>
      <c r="AF162" s="8"/>
      <c r="AG162" s="8">
        <f>SUM(AF162*D162*E162*F162*H162*$AG$9)</f>
        <v>0</v>
      </c>
      <c r="AH162" s="8"/>
      <c r="AI162" s="8">
        <f>SUM(AH162*D162*E162*F162*H162*$AI$9)</f>
        <v>0</v>
      </c>
      <c r="AJ162" s="8"/>
      <c r="AK162" s="8">
        <f>SUM(AJ162*D162*E162*F162*H162*$AK$9)</f>
        <v>0</v>
      </c>
      <c r="AL162" s="19"/>
      <c r="AM162" s="8">
        <f>SUM(AL162*D162*E162*F162*H162*$AM$9)</f>
        <v>0</v>
      </c>
      <c r="AN162" s="8"/>
      <c r="AO162" s="8">
        <f>SUM(D162*E162*F162*H162*AN162*$AO$9)</f>
        <v>0</v>
      </c>
      <c r="AP162" s="8"/>
      <c r="AQ162" s="8">
        <f>SUM(AP162*D162*E162*F162*H162*$AQ$9)</f>
        <v>0</v>
      </c>
      <c r="AR162" s="8"/>
      <c r="AS162" s="8">
        <f>SUM(AR162*D162*E162*F162*H162*$AS$9)</f>
        <v>0</v>
      </c>
      <c r="AT162" s="8"/>
      <c r="AU162" s="8">
        <f>SUM(AT162*D162*E162*F162*H162*$AU$9)</f>
        <v>0</v>
      </c>
      <c r="AV162" s="8"/>
      <c r="AW162" s="8">
        <f>SUM(AV162*D162*E162*F162*H162*$AW$9)</f>
        <v>0</v>
      </c>
      <c r="AX162" s="8"/>
      <c r="AY162" s="8">
        <f>SUM(AX162*D162*E162*F162*H162*$AY$9)</f>
        <v>0</v>
      </c>
      <c r="AZ162" s="8"/>
      <c r="BA162" s="8">
        <f>SUM(AZ162*D162*E162*F162*H162*$BA$9)</f>
        <v>0</v>
      </c>
      <c r="BB162" s="8"/>
      <c r="BC162" s="8">
        <f>SUM(BB162*D162*E162*F162*H162*$BC$9)</f>
        <v>0</v>
      </c>
      <c r="BD162" s="8"/>
      <c r="BE162" s="8">
        <f>BD162*D162*E162*F162*H162*$BE$9</f>
        <v>0</v>
      </c>
      <c r="BF162" s="8"/>
      <c r="BG162" s="8">
        <f>BF162*D162*E162*F162*H162*$BG$9</f>
        <v>0</v>
      </c>
      <c r="BH162" s="8"/>
      <c r="BI162" s="8">
        <f>BH162*D162*E162*F162*H162*$BI$9</f>
        <v>0</v>
      </c>
      <c r="BJ162" s="8"/>
      <c r="BK162" s="8">
        <f>SUM(BJ162*D162*E162*F162*H162*$BK$9)</f>
        <v>0</v>
      </c>
      <c r="BL162" s="8"/>
      <c r="BM162" s="8">
        <f>SUM(BL162*D162*E162*F162*H162*$BM$9)</f>
        <v>0</v>
      </c>
      <c r="BN162" s="8"/>
      <c r="BO162" s="8">
        <f>SUM(BN162*D162*E162*F162*H162*$BO$9)</f>
        <v>0</v>
      </c>
      <c r="BP162" s="8"/>
      <c r="BQ162" s="8">
        <f>SUM(BP162*D162*E162*F162*H162*$BQ$9)</f>
        <v>0</v>
      </c>
      <c r="BR162" s="8"/>
      <c r="BS162" s="8">
        <f>SUM(BR162*D162*E162*F162*H162*$BS$9)</f>
        <v>0</v>
      </c>
      <c r="BT162" s="8"/>
      <c r="BU162" s="8">
        <f>BT162*D162*E162*F162*H162*$BU$9</f>
        <v>0</v>
      </c>
      <c r="BV162" s="8"/>
      <c r="BW162" s="8">
        <f>SUM(BV162*D162*E162*F162*H162*$BW$9)</f>
        <v>0</v>
      </c>
      <c r="BX162" s="8"/>
      <c r="BY162" s="8">
        <f>SUM(BX162*D162*E162*F162*H162*$BY$9)</f>
        <v>0</v>
      </c>
      <c r="BZ162" s="8"/>
      <c r="CA162" s="8">
        <f>SUM(BZ162*D162*E162*F162*H162*$CA$9)</f>
        <v>0</v>
      </c>
      <c r="CB162" s="8"/>
      <c r="CC162" s="8">
        <f>SUM(CB162*D162*E162*F162*H162*$CC$9)</f>
        <v>0</v>
      </c>
      <c r="CD162" s="8"/>
      <c r="CE162" s="8">
        <f>CD162*D162*E162*F162*H162*$CE$9</f>
        <v>0</v>
      </c>
      <c r="CF162" s="8"/>
      <c r="CG162" s="8">
        <f>SUM(CF162*D162*E162*F162*H162*$CG$9)</f>
        <v>0</v>
      </c>
      <c r="CH162" s="8"/>
      <c r="CI162" s="8">
        <f>SUM(CH162*D162*E162*F162*I162*$CI$9)</f>
        <v>0</v>
      </c>
      <c r="CJ162" s="8"/>
      <c r="CK162" s="8">
        <f>SUM(CJ162*D162*E162*F162*I162*$CK$9)</f>
        <v>0</v>
      </c>
      <c r="CL162" s="8"/>
      <c r="CM162" s="8">
        <f>SUM(CL162*D162*E162*F162*I162*$CM$9)</f>
        <v>0</v>
      </c>
      <c r="CN162" s="8"/>
      <c r="CO162" s="8">
        <f>SUM(CN162*D162*E162*F162*I162*$CO$9)</f>
        <v>0</v>
      </c>
      <c r="CP162" s="9"/>
      <c r="CQ162" s="8">
        <f>SUM(CP162*D162*E162*F162*I162*$CQ$9)</f>
        <v>0</v>
      </c>
      <c r="CR162" s="8"/>
      <c r="CS162" s="8">
        <f>SUM(CR162*D162*E162*F162*I162*$CS$9)</f>
        <v>0</v>
      </c>
      <c r="CT162" s="8"/>
      <c r="CU162" s="8">
        <f>SUM(CT162*D162*E162*F162*I162*$CU$9)</f>
        <v>0</v>
      </c>
      <c r="CV162" s="8"/>
      <c r="CW162" s="8">
        <f>SUM(CV162*D162*E162*F162*I162*$CW$9)</f>
        <v>0</v>
      </c>
      <c r="CX162" s="8"/>
      <c r="CY162" s="8">
        <f>SUM(CX162*D162*E162*F162*I162*$CY$9)</f>
        <v>0</v>
      </c>
      <c r="CZ162" s="8"/>
      <c r="DA162" s="8">
        <f>SUM(CZ162*D162*E162*F162*I162*$DA$9)</f>
        <v>0</v>
      </c>
      <c r="DB162" s="8"/>
      <c r="DC162" s="8">
        <f>SUM(DB162*D162*E162*F162*I162*$DC$9)</f>
        <v>0</v>
      </c>
      <c r="DD162" s="8"/>
      <c r="DE162" s="8">
        <f>SUM(DD162*D162*E162*F162*I162*$DE$9)</f>
        <v>0</v>
      </c>
      <c r="DF162" s="8"/>
      <c r="DG162" s="8">
        <f>SUM(DF162*D162*E162*F162*I162*$DG$9)</f>
        <v>0</v>
      </c>
      <c r="DH162" s="8"/>
      <c r="DI162" s="8">
        <f>SUM(DH162*D162*E162*F162*I162*$DI$9)</f>
        <v>0</v>
      </c>
      <c r="DJ162" s="8"/>
      <c r="DK162" s="8">
        <f>SUM(DJ162*D162*E162*F162*I162*$DK$9)</f>
        <v>0</v>
      </c>
      <c r="DL162" s="8"/>
      <c r="DM162" s="8">
        <f>DL162*D162*E162*F162*I162*$DM$9</f>
        <v>0</v>
      </c>
      <c r="DN162" s="9"/>
      <c r="DO162" s="8">
        <f>SUM(DN162*D162*E162*F162*I162*$DO$9)</f>
        <v>0</v>
      </c>
      <c r="DP162" s="8"/>
      <c r="DQ162" s="8">
        <f>SUM(DP162*D162*E162*F162*I162*$DQ$9)</f>
        <v>0</v>
      </c>
      <c r="DR162" s="8"/>
      <c r="DS162" s="8">
        <f>SUM(DR162*D162*E162*F162*J162*$DS$9)</f>
        <v>0</v>
      </c>
      <c r="DT162" s="10"/>
      <c r="DU162" s="8">
        <f>SUM(DT162*D162*E162*F162*K162*$DU$9)</f>
        <v>0</v>
      </c>
      <c r="DV162" s="19"/>
      <c r="DW162" s="8">
        <f>SUM(DV162*D162*E162*F162*H162*$DW$9)</f>
        <v>0</v>
      </c>
      <c r="DX162" s="8"/>
      <c r="DY162" s="8">
        <f>SUM(DX162*D162*E162*F162*H162*$DY$9)</f>
        <v>0</v>
      </c>
      <c r="DZ162" s="8"/>
      <c r="EA162" s="8">
        <f>SUM(DZ162*D162*E162*F162*H162*$EA$9)</f>
        <v>0</v>
      </c>
      <c r="EB162" s="8">
        <v>20</v>
      </c>
      <c r="EC162" s="8">
        <f>SUM(EB162*D162*E162*F162*H162*$EC$9)</f>
        <v>501446.39999999997</v>
      </c>
      <c r="ED162" s="8"/>
      <c r="EE162" s="8">
        <f t="shared" si="762"/>
        <v>0</v>
      </c>
      <c r="EF162" s="9"/>
      <c r="EG162" s="8">
        <f t="shared" si="1191"/>
        <v>0</v>
      </c>
      <c r="EH162" s="11">
        <f t="shared" si="1192"/>
        <v>20</v>
      </c>
      <c r="EI162" s="11">
        <f t="shared" si="1192"/>
        <v>501446.39999999997</v>
      </c>
      <c r="EJ162" s="84">
        <f t="shared" si="1195"/>
        <v>20</v>
      </c>
    </row>
    <row r="163" spans="1:140" s="84" customFormat="1" x14ac:dyDescent="0.25">
      <c r="A163" s="70">
        <v>35</v>
      </c>
      <c r="B163" s="76"/>
      <c r="C163" s="52" t="s">
        <v>305</v>
      </c>
      <c r="D163" s="54">
        <v>11480</v>
      </c>
      <c r="E163" s="48">
        <v>1.23</v>
      </c>
      <c r="F163" s="43">
        <v>1</v>
      </c>
      <c r="G163" s="43"/>
      <c r="H163" s="54"/>
      <c r="I163" s="54"/>
      <c r="J163" s="54"/>
      <c r="K163" s="54">
        <v>2.57</v>
      </c>
      <c r="L163" s="46">
        <f>SUM(L164:L167)</f>
        <v>0</v>
      </c>
      <c r="M163" s="51">
        <f t="shared" ref="M163:DK163" si="1320">SUM(M164:M167)</f>
        <v>0</v>
      </c>
      <c r="N163" s="46">
        <f t="shared" si="1320"/>
        <v>0</v>
      </c>
      <c r="O163" s="51">
        <f t="shared" si="1320"/>
        <v>0</v>
      </c>
      <c r="P163" s="47">
        <f t="shared" si="1320"/>
        <v>0</v>
      </c>
      <c r="Q163" s="51">
        <f t="shared" si="1320"/>
        <v>0</v>
      </c>
      <c r="R163" s="46">
        <f t="shared" si="1320"/>
        <v>0</v>
      </c>
      <c r="S163" s="51">
        <f t="shared" si="1320"/>
        <v>0</v>
      </c>
      <c r="T163" s="46">
        <f t="shared" si="1320"/>
        <v>0</v>
      </c>
      <c r="U163" s="51">
        <f t="shared" si="1320"/>
        <v>0</v>
      </c>
      <c r="V163" s="46">
        <f t="shared" si="1320"/>
        <v>0</v>
      </c>
      <c r="W163" s="51">
        <f t="shared" si="1320"/>
        <v>0</v>
      </c>
      <c r="X163" s="46">
        <f t="shared" si="1320"/>
        <v>37</v>
      </c>
      <c r="Y163" s="51">
        <f t="shared" si="1320"/>
        <v>642237.12</v>
      </c>
      <c r="Z163" s="46">
        <f t="shared" si="1320"/>
        <v>99</v>
      </c>
      <c r="AA163" s="51">
        <f t="shared" si="1320"/>
        <v>1718418.24</v>
      </c>
      <c r="AB163" s="46">
        <f t="shared" si="1320"/>
        <v>0</v>
      </c>
      <c r="AC163" s="51">
        <f t="shared" si="1320"/>
        <v>0</v>
      </c>
      <c r="AD163" s="47">
        <f t="shared" si="1320"/>
        <v>28</v>
      </c>
      <c r="AE163" s="51">
        <f t="shared" si="1320"/>
        <v>634136.83200000005</v>
      </c>
      <c r="AF163" s="46">
        <f t="shared" si="1320"/>
        <v>40</v>
      </c>
      <c r="AG163" s="51">
        <f t="shared" si="1320"/>
        <v>694310.40000000002</v>
      </c>
      <c r="AH163" s="46">
        <f t="shared" si="1320"/>
        <v>20</v>
      </c>
      <c r="AI163" s="51">
        <f t="shared" si="1320"/>
        <v>347155.20000000001</v>
      </c>
      <c r="AJ163" s="46">
        <f>SUM(AJ164:AJ167)</f>
        <v>0</v>
      </c>
      <c r="AK163" s="51">
        <f>SUM(AK164:AK167)</f>
        <v>0</v>
      </c>
      <c r="AL163" s="51">
        <f>SUM(AL164:AL167)</f>
        <v>0</v>
      </c>
      <c r="AM163" s="51">
        <f>SUM(AM164:AM167)</f>
        <v>0</v>
      </c>
      <c r="AN163" s="46">
        <f t="shared" si="1320"/>
        <v>0</v>
      </c>
      <c r="AO163" s="51">
        <f t="shared" si="1320"/>
        <v>0</v>
      </c>
      <c r="AP163" s="46">
        <f t="shared" si="1320"/>
        <v>0</v>
      </c>
      <c r="AQ163" s="51">
        <f t="shared" si="1320"/>
        <v>0</v>
      </c>
      <c r="AR163" s="46">
        <f t="shared" si="1320"/>
        <v>0</v>
      </c>
      <c r="AS163" s="51">
        <f t="shared" si="1320"/>
        <v>0</v>
      </c>
      <c r="AT163" s="46">
        <f t="shared" si="1320"/>
        <v>300</v>
      </c>
      <c r="AU163" s="51">
        <f>SUM(AU164:AU167)</f>
        <v>5207328</v>
      </c>
      <c r="AV163" s="46">
        <f t="shared" ref="AV163:CH163" si="1321">SUM(AV164:AV167)</f>
        <v>376</v>
      </c>
      <c r="AW163" s="51">
        <f t="shared" si="1321"/>
        <v>6526517.7599999998</v>
      </c>
      <c r="AX163" s="46">
        <f t="shared" si="1321"/>
        <v>172</v>
      </c>
      <c r="AY163" s="51">
        <f t="shared" si="1321"/>
        <v>3049179.84</v>
      </c>
      <c r="AZ163" s="46">
        <f t="shared" si="1321"/>
        <v>109</v>
      </c>
      <c r="BA163" s="51">
        <f t="shared" si="1321"/>
        <v>1891995.84</v>
      </c>
      <c r="BB163" s="46">
        <f t="shared" si="1321"/>
        <v>10</v>
      </c>
      <c r="BC163" s="51">
        <f t="shared" si="1321"/>
        <v>173577.60000000001</v>
      </c>
      <c r="BD163" s="46">
        <f t="shared" si="1321"/>
        <v>312</v>
      </c>
      <c r="BE163" s="51">
        <f t="shared" si="1321"/>
        <v>5495177.5199999996</v>
      </c>
      <c r="BF163" s="46">
        <f t="shared" si="1321"/>
        <v>136</v>
      </c>
      <c r="BG163" s="51">
        <f t="shared" si="1321"/>
        <v>2360655.36</v>
      </c>
      <c r="BH163" s="46">
        <f t="shared" si="1321"/>
        <v>152</v>
      </c>
      <c r="BI163" s="51">
        <f t="shared" si="1321"/>
        <v>2998070.88</v>
      </c>
      <c r="BJ163" s="46">
        <f t="shared" si="1321"/>
        <v>0</v>
      </c>
      <c r="BK163" s="51">
        <f t="shared" si="1321"/>
        <v>0</v>
      </c>
      <c r="BL163" s="46">
        <f t="shared" si="1321"/>
        <v>5</v>
      </c>
      <c r="BM163" s="51">
        <f t="shared" si="1321"/>
        <v>207328.8</v>
      </c>
      <c r="BN163" s="46">
        <f t="shared" si="1321"/>
        <v>0</v>
      </c>
      <c r="BO163" s="51">
        <f t="shared" si="1321"/>
        <v>0</v>
      </c>
      <c r="BP163" s="46">
        <f t="shared" si="1321"/>
        <v>0</v>
      </c>
      <c r="BQ163" s="51">
        <f t="shared" si="1321"/>
        <v>0</v>
      </c>
      <c r="BR163" s="46">
        <f t="shared" si="1321"/>
        <v>9</v>
      </c>
      <c r="BS163" s="51">
        <f t="shared" si="1321"/>
        <v>156219.84</v>
      </c>
      <c r="BT163" s="46">
        <f t="shared" si="1321"/>
        <v>0</v>
      </c>
      <c r="BU163" s="51">
        <f t="shared" si="1321"/>
        <v>0</v>
      </c>
      <c r="BV163" s="46">
        <f t="shared" si="1321"/>
        <v>25</v>
      </c>
      <c r="BW163" s="51">
        <f t="shared" si="1321"/>
        <v>433944</v>
      </c>
      <c r="BX163" s="46">
        <f t="shared" si="1321"/>
        <v>60</v>
      </c>
      <c r="BY163" s="51">
        <f t="shared" si="1321"/>
        <v>1041465.6</v>
      </c>
      <c r="BZ163" s="46">
        <f t="shared" si="1321"/>
        <v>25</v>
      </c>
      <c r="CA163" s="51">
        <f t="shared" si="1321"/>
        <v>433944</v>
      </c>
      <c r="CB163" s="46">
        <f t="shared" si="1321"/>
        <v>0</v>
      </c>
      <c r="CC163" s="51">
        <f t="shared" si="1321"/>
        <v>0</v>
      </c>
      <c r="CD163" s="46">
        <f t="shared" si="1321"/>
        <v>13</v>
      </c>
      <c r="CE163" s="51">
        <f t="shared" si="1321"/>
        <v>225650.88</v>
      </c>
      <c r="CF163" s="46">
        <f t="shared" si="1321"/>
        <v>20</v>
      </c>
      <c r="CG163" s="51">
        <f t="shared" si="1321"/>
        <v>347155.20000000001</v>
      </c>
      <c r="CH163" s="46">
        <f t="shared" si="1321"/>
        <v>234</v>
      </c>
      <c r="CI163" s="51">
        <f t="shared" si="1320"/>
        <v>4880423.5200000005</v>
      </c>
      <c r="CJ163" s="46">
        <f>SUM(CJ164:CJ167)</f>
        <v>30</v>
      </c>
      <c r="CK163" s="51">
        <f>SUM(CK164:CK167)</f>
        <v>624879.35999999999</v>
      </c>
      <c r="CL163" s="46">
        <f>SUM(CL164:CL167)</f>
        <v>56</v>
      </c>
      <c r="CM163" s="51">
        <f>SUM(CM164:CM167)</f>
        <v>1166441.4720000001</v>
      </c>
      <c r="CN163" s="46">
        <f t="shared" si="1320"/>
        <v>192</v>
      </c>
      <c r="CO163" s="51">
        <f t="shared" si="1320"/>
        <v>3999227.9040000001</v>
      </c>
      <c r="CP163" s="47">
        <f>SUM(CP164:CP167)</f>
        <v>0</v>
      </c>
      <c r="CQ163" s="51">
        <f>SUM(CQ164:CQ167)</f>
        <v>0</v>
      </c>
      <c r="CR163" s="46">
        <f t="shared" si="1320"/>
        <v>0</v>
      </c>
      <c r="CS163" s="51">
        <f t="shared" si="1320"/>
        <v>0</v>
      </c>
      <c r="CT163" s="46">
        <f>SUM(CT164:CT167)</f>
        <v>60</v>
      </c>
      <c r="CU163" s="51">
        <f>SUM(CU164:CU167)</f>
        <v>1249758.72</v>
      </c>
      <c r="CV163" s="46">
        <f>SUM(CV164:CV167)</f>
        <v>0</v>
      </c>
      <c r="CW163" s="51">
        <f>SUM(CW164:CW167)</f>
        <v>0</v>
      </c>
      <c r="CX163" s="46">
        <f t="shared" si="1320"/>
        <v>50</v>
      </c>
      <c r="CY163" s="51">
        <f t="shared" si="1320"/>
        <v>1041465.6</v>
      </c>
      <c r="CZ163" s="46">
        <f t="shared" si="1320"/>
        <v>40</v>
      </c>
      <c r="DA163" s="51">
        <f t="shared" si="1320"/>
        <v>833172.4800000001</v>
      </c>
      <c r="DB163" s="46">
        <f t="shared" si="1320"/>
        <v>13</v>
      </c>
      <c r="DC163" s="51">
        <f t="shared" si="1320"/>
        <v>270781.05599999998</v>
      </c>
      <c r="DD163" s="46">
        <f t="shared" si="1320"/>
        <v>17</v>
      </c>
      <c r="DE163" s="51">
        <f t="shared" si="1320"/>
        <v>354098.304</v>
      </c>
      <c r="DF163" s="46">
        <f t="shared" si="1320"/>
        <v>65</v>
      </c>
      <c r="DG163" s="51">
        <f t="shared" si="1320"/>
        <v>1360269.7920000001</v>
      </c>
      <c r="DH163" s="46">
        <f t="shared" si="1320"/>
        <v>182</v>
      </c>
      <c r="DI163" s="51">
        <f t="shared" si="1320"/>
        <v>3810028.3200000003</v>
      </c>
      <c r="DJ163" s="46">
        <f t="shared" si="1320"/>
        <v>52</v>
      </c>
      <c r="DK163" s="51">
        <f t="shared" si="1320"/>
        <v>1102217.7600000002</v>
      </c>
      <c r="DL163" s="46">
        <f t="shared" ref="DL163:EI163" si="1322">SUM(DL164:DL167)</f>
        <v>20</v>
      </c>
      <c r="DM163" s="51">
        <f t="shared" si="1322"/>
        <v>416586.24000000005</v>
      </c>
      <c r="DN163" s="47">
        <f t="shared" si="1322"/>
        <v>20</v>
      </c>
      <c r="DO163" s="51">
        <f t="shared" si="1322"/>
        <v>416586.24000000005</v>
      </c>
      <c r="DP163" s="46">
        <f t="shared" si="1322"/>
        <v>0</v>
      </c>
      <c r="DQ163" s="51">
        <f t="shared" si="1322"/>
        <v>0</v>
      </c>
      <c r="DR163" s="46">
        <f t="shared" si="1322"/>
        <v>2</v>
      </c>
      <c r="DS163" s="51">
        <f t="shared" si="1322"/>
        <v>55296.864000000009</v>
      </c>
      <c r="DT163" s="46">
        <f t="shared" si="1322"/>
        <v>5</v>
      </c>
      <c r="DU163" s="51">
        <f t="shared" si="1322"/>
        <v>159319.44</v>
      </c>
      <c r="DV163" s="51">
        <f t="shared" si="1322"/>
        <v>0</v>
      </c>
      <c r="DW163" s="51">
        <f t="shared" si="1322"/>
        <v>0</v>
      </c>
      <c r="DX163" s="46">
        <f t="shared" si="1322"/>
        <v>10</v>
      </c>
      <c r="DY163" s="51">
        <f t="shared" si="1322"/>
        <v>173577.60000000001</v>
      </c>
      <c r="DZ163" s="46">
        <f t="shared" si="1322"/>
        <v>0</v>
      </c>
      <c r="EA163" s="51">
        <f t="shared" si="1322"/>
        <v>0</v>
      </c>
      <c r="EB163" s="46">
        <f t="shared" si="1322"/>
        <v>0</v>
      </c>
      <c r="EC163" s="51">
        <f t="shared" si="1322"/>
        <v>0</v>
      </c>
      <c r="ED163" s="46">
        <f t="shared" si="1322"/>
        <v>0</v>
      </c>
      <c r="EE163" s="46">
        <f t="shared" si="1322"/>
        <v>0</v>
      </c>
      <c r="EF163" s="46">
        <f t="shared" si="1322"/>
        <v>0</v>
      </c>
      <c r="EG163" s="46">
        <f t="shared" si="1322"/>
        <v>0</v>
      </c>
      <c r="EH163" s="46">
        <f t="shared" si="1322"/>
        <v>2996</v>
      </c>
      <c r="EI163" s="46">
        <f t="shared" si="1322"/>
        <v>56498599.584000014</v>
      </c>
    </row>
    <row r="164" spans="1:140" s="84" customFormat="1" x14ac:dyDescent="0.25">
      <c r="A164" s="55"/>
      <c r="B164" s="57">
        <v>114</v>
      </c>
      <c r="C164" s="20" t="s">
        <v>306</v>
      </c>
      <c r="D164" s="21">
        <v>11480</v>
      </c>
      <c r="E164" s="7">
        <v>1.08</v>
      </c>
      <c r="F164" s="58">
        <v>1</v>
      </c>
      <c r="G164" s="58"/>
      <c r="H164" s="21">
        <v>1.4</v>
      </c>
      <c r="I164" s="21">
        <v>1.68</v>
      </c>
      <c r="J164" s="21">
        <v>2.23</v>
      </c>
      <c r="K164" s="21">
        <v>2.57</v>
      </c>
      <c r="L164" s="8"/>
      <c r="M164" s="8">
        <f t="shared" si="1193"/>
        <v>0</v>
      </c>
      <c r="N164" s="6"/>
      <c r="O164" s="8">
        <f>N164*D164*E164*F164*H164*$O$9</f>
        <v>0</v>
      </c>
      <c r="P164" s="9">
        <v>0</v>
      </c>
      <c r="Q164" s="8">
        <f>P164*D164*E164*F164*H164*$Q$9</f>
        <v>0</v>
      </c>
      <c r="R164" s="8">
        <v>0</v>
      </c>
      <c r="S164" s="8">
        <f>SUM(R164*D164*E164*F164*H164*$S$9)</f>
        <v>0</v>
      </c>
      <c r="T164" s="8"/>
      <c r="U164" s="8">
        <f>SUM(T164*D164*E164*F164*H164*$U$9)</f>
        <v>0</v>
      </c>
      <c r="V164" s="8"/>
      <c r="W164" s="8">
        <f t="shared" si="1194"/>
        <v>0</v>
      </c>
      <c r="X164" s="8">
        <v>37</v>
      </c>
      <c r="Y164" s="8">
        <f>SUM(X164*D164*E164*F164*H164*$Y$9)</f>
        <v>642237.12</v>
      </c>
      <c r="Z164" s="8">
        <v>99</v>
      </c>
      <c r="AA164" s="8">
        <f>SUM(Z164*D164*E164*F164*H164*$AA$9)</f>
        <v>1718418.24</v>
      </c>
      <c r="AB164" s="8"/>
      <c r="AC164" s="8">
        <f>SUM(AB164*D164*E164*F164*I164*$AC$9)</f>
        <v>0</v>
      </c>
      <c r="AD164" s="9">
        <v>20</v>
      </c>
      <c r="AE164" s="8">
        <f>SUM(AD164*D164*E164*F164*I164*$AE$9)</f>
        <v>416586.24000000005</v>
      </c>
      <c r="AF164" s="8">
        <v>40</v>
      </c>
      <c r="AG164" s="8">
        <f>SUM(AF164*D164*E164*F164*H164*$AG$9)</f>
        <v>694310.40000000002</v>
      </c>
      <c r="AH164" s="8">
        <v>20</v>
      </c>
      <c r="AI164" s="8">
        <f>SUM(AH164*D164*E164*F164*H164*$AI$9)</f>
        <v>347155.20000000001</v>
      </c>
      <c r="AJ164" s="8">
        <v>0</v>
      </c>
      <c r="AK164" s="8">
        <f>SUM(AJ164*D164*E164*F164*H164*$AK$9)</f>
        <v>0</v>
      </c>
      <c r="AL164" s="19"/>
      <c r="AM164" s="8">
        <f>SUM(AL164*D164*E164*F164*H164*$AM$9)</f>
        <v>0</v>
      </c>
      <c r="AN164" s="8">
        <v>0</v>
      </c>
      <c r="AO164" s="8">
        <f>SUM(D164*E164*F164*H164*AN164*$AO$9)</f>
        <v>0</v>
      </c>
      <c r="AP164" s="8"/>
      <c r="AQ164" s="8">
        <f>SUM(AP164*D164*E164*F164*H164*$AQ$9)</f>
        <v>0</v>
      </c>
      <c r="AR164" s="8"/>
      <c r="AS164" s="8">
        <f>SUM(AR164*D164*E164*F164*H164*$AS$9)</f>
        <v>0</v>
      </c>
      <c r="AT164" s="8">
        <v>300</v>
      </c>
      <c r="AU164" s="8">
        <f>SUM(AT164*D164*E164*F164*H164*$AU$9)</f>
        <v>5207328</v>
      </c>
      <c r="AV164" s="8">
        <v>376</v>
      </c>
      <c r="AW164" s="8">
        <f>SUM(AV164*D164*E164*F164*H164*$AW$9)</f>
        <v>6526517.7599999998</v>
      </c>
      <c r="AX164" s="9">
        <v>160</v>
      </c>
      <c r="AY164" s="8">
        <f>SUM(AX164*D164*E164*F164*H164*$AY$9)</f>
        <v>2777241.6000000001</v>
      </c>
      <c r="AZ164" s="8">
        <v>109</v>
      </c>
      <c r="BA164" s="8">
        <f>SUM(AZ164*D164*E164*F164*H164*$BA$9)</f>
        <v>1891995.84</v>
      </c>
      <c r="BB164" s="8">
        <v>10</v>
      </c>
      <c r="BC164" s="8">
        <f>SUM(BB164*D164*E164*F164*H164*$BC$9)</f>
        <v>173577.60000000001</v>
      </c>
      <c r="BD164" s="8">
        <v>297</v>
      </c>
      <c r="BE164" s="8">
        <f>BD164*D164*E164*F164*H164*$BE$9</f>
        <v>5155254.72</v>
      </c>
      <c r="BF164" s="8">
        <v>136</v>
      </c>
      <c r="BG164" s="8">
        <f>BF164*D164*E164*F164*H164*$BG$9</f>
        <v>2360655.36</v>
      </c>
      <c r="BH164" s="8">
        <v>150</v>
      </c>
      <c r="BI164" s="8">
        <f>BH164*D164*E164*F164*H164*$BI$9</f>
        <v>2603664</v>
      </c>
      <c r="BJ164" s="8"/>
      <c r="BK164" s="8">
        <f>SUM(BJ164*D164*E164*F164*H164*$BK$9)</f>
        <v>0</v>
      </c>
      <c r="BL164" s="8"/>
      <c r="BM164" s="8">
        <f>SUM(BL164*D164*E164*F164*H164*$BM$9)</f>
        <v>0</v>
      </c>
      <c r="BN164" s="8"/>
      <c r="BO164" s="8">
        <f>SUM(BN164*D164*E164*F164*H164*$BO$9)</f>
        <v>0</v>
      </c>
      <c r="BP164" s="8"/>
      <c r="BQ164" s="8">
        <f>SUM(BP164*D164*E164*F164*H164*$BQ$9)</f>
        <v>0</v>
      </c>
      <c r="BR164" s="8">
        <v>9</v>
      </c>
      <c r="BS164" s="8">
        <f>SUM(BR164*D164*E164*F164*H164*$BS$9)</f>
        <v>156219.84</v>
      </c>
      <c r="BT164" s="8"/>
      <c r="BU164" s="8">
        <f>BT164*D164*E164*F164*H164*$BU$9</f>
        <v>0</v>
      </c>
      <c r="BV164" s="8">
        <v>25</v>
      </c>
      <c r="BW164" s="8">
        <f>SUM(BV164*D164*E164*F164*H164*$BW$9)</f>
        <v>433944</v>
      </c>
      <c r="BX164" s="8">
        <v>60</v>
      </c>
      <c r="BY164" s="8">
        <f>SUM(BX164*D164*E164*F164*H164*$BY$9)</f>
        <v>1041465.6</v>
      </c>
      <c r="BZ164" s="8">
        <v>25</v>
      </c>
      <c r="CA164" s="8">
        <f>SUM(BZ164*D164*E164*F164*H164*$CA$9)</f>
        <v>433944</v>
      </c>
      <c r="CB164" s="8">
        <v>0</v>
      </c>
      <c r="CC164" s="8">
        <f>SUM(CB164*D164*E164*F164*H164*$CC$9)</f>
        <v>0</v>
      </c>
      <c r="CD164" s="8">
        <v>13</v>
      </c>
      <c r="CE164" s="8">
        <f>CD164*D164*E164*F164*H164*$CE$9</f>
        <v>225650.88</v>
      </c>
      <c r="CF164" s="8">
        <v>20</v>
      </c>
      <c r="CG164" s="8">
        <f>SUM(CF164*D164*E164*F164*H164*$CG$9)</f>
        <v>347155.20000000001</v>
      </c>
      <c r="CH164" s="8">
        <v>233</v>
      </c>
      <c r="CI164" s="8">
        <f>SUM(CH164*D164*E164*F164*I164*$CI$9)</f>
        <v>4853229.6960000005</v>
      </c>
      <c r="CJ164" s="8">
        <v>30</v>
      </c>
      <c r="CK164" s="8">
        <f>SUM(CJ164*D164*E164*F164*I164*$CK$9)</f>
        <v>624879.35999999999</v>
      </c>
      <c r="CL164" s="8">
        <v>56</v>
      </c>
      <c r="CM164" s="8">
        <f>SUM(CL164*D164*E164*F164*I164*$CM$9)</f>
        <v>1166441.4720000001</v>
      </c>
      <c r="CN164" s="8">
        <v>192</v>
      </c>
      <c r="CO164" s="8">
        <f>SUM(CN164*D164*E164*F164*I164*$CO$9)</f>
        <v>3999227.9040000001</v>
      </c>
      <c r="CP164" s="9">
        <v>0</v>
      </c>
      <c r="CQ164" s="8">
        <f>SUM(CP164*D164*E164*F164*I164*$CQ$9)</f>
        <v>0</v>
      </c>
      <c r="CR164" s="8"/>
      <c r="CS164" s="8">
        <f>SUM(CR164*D164*E164*F164*I164*$CS$9)</f>
        <v>0</v>
      </c>
      <c r="CT164" s="8">
        <v>60</v>
      </c>
      <c r="CU164" s="8">
        <f>SUM(CT164*D164*E164*F164*I164*$CU$9)</f>
        <v>1249758.72</v>
      </c>
      <c r="CV164" s="8"/>
      <c r="CW164" s="8">
        <f>SUM(CV164*D164*E164*F164*I164*$CW$9)</f>
        <v>0</v>
      </c>
      <c r="CX164" s="8">
        <v>50</v>
      </c>
      <c r="CY164" s="8">
        <f>SUM(CX164*D164*E164*F164*I164*$CY$9)</f>
        <v>1041465.6</v>
      </c>
      <c r="CZ164" s="8">
        <v>40</v>
      </c>
      <c r="DA164" s="8">
        <f>SUM(CZ164*D164*E164*F164*I164*$DA$9)</f>
        <v>833172.4800000001</v>
      </c>
      <c r="DB164" s="8">
        <v>13</v>
      </c>
      <c r="DC164" s="8">
        <f>SUM(DB164*D164*E164*F164*I164*$DC$9)</f>
        <v>270781.05599999998</v>
      </c>
      <c r="DD164" s="8">
        <v>17</v>
      </c>
      <c r="DE164" s="8">
        <f>SUM(DD164*D164*E164*F164*I164*$DE$9)</f>
        <v>354098.304</v>
      </c>
      <c r="DF164" s="8">
        <v>64</v>
      </c>
      <c r="DG164" s="8">
        <f>SUM(DF164*D164*E164*F164*I164*$DG$9)</f>
        <v>1333075.9680000001</v>
      </c>
      <c r="DH164" s="8">
        <v>179</v>
      </c>
      <c r="DI164" s="8">
        <f>SUM(DH164*D164*E164*F164*I164*$DI$9)</f>
        <v>3728446.8480000002</v>
      </c>
      <c r="DJ164" s="8">
        <v>49</v>
      </c>
      <c r="DK164" s="8">
        <f>SUM(DJ164*D164*E164*F164*I164*$DK$9)</f>
        <v>1020636.2880000002</v>
      </c>
      <c r="DL164" s="8">
        <v>20</v>
      </c>
      <c r="DM164" s="8">
        <f>DL164*D164*E164*F164*I164*$DM$9</f>
        <v>416586.24000000005</v>
      </c>
      <c r="DN164" s="9">
        <v>20</v>
      </c>
      <c r="DO164" s="8">
        <f>SUM(DN164*D164*E164*F164*I164*$DO$9)</f>
        <v>416586.24000000005</v>
      </c>
      <c r="DP164" s="8"/>
      <c r="DQ164" s="8">
        <f>SUM(DP164*D164*E164*F164*I164*$DQ$9)</f>
        <v>0</v>
      </c>
      <c r="DR164" s="8">
        <v>2</v>
      </c>
      <c r="DS164" s="8">
        <f>SUM(DR164*D164*E164*F164*J164*$DS$9)</f>
        <v>55296.864000000009</v>
      </c>
      <c r="DT164" s="10">
        <v>5</v>
      </c>
      <c r="DU164" s="8">
        <f>SUM(DT164*D164*E164*F164*K164*$DU$9)</f>
        <v>159319.44</v>
      </c>
      <c r="DV164" s="19"/>
      <c r="DW164" s="8">
        <f>SUM(DV164*D164*E164*F164*H164*$DW$9)</f>
        <v>0</v>
      </c>
      <c r="DX164" s="8">
        <v>10</v>
      </c>
      <c r="DY164" s="8">
        <f>SUM(DX164*D164*E164*F164*H164*$DY$9)</f>
        <v>173577.60000000001</v>
      </c>
      <c r="DZ164" s="8"/>
      <c r="EA164" s="8">
        <f>SUM(DZ164*D164*E164*F164*H164*$EA$9)</f>
        <v>0</v>
      </c>
      <c r="EB164" s="8"/>
      <c r="EC164" s="8">
        <f>SUM(EB164*D164*E164*F164*H164*$EC$9)</f>
        <v>0</v>
      </c>
      <c r="ED164" s="8"/>
      <c r="EE164" s="8">
        <f t="shared" si="762"/>
        <v>0</v>
      </c>
      <c r="EF164" s="9"/>
      <c r="EG164" s="8">
        <f t="shared" si="1191"/>
        <v>0</v>
      </c>
      <c r="EH164" s="11">
        <f t="shared" si="1192"/>
        <v>2946</v>
      </c>
      <c r="EI164" s="11">
        <f t="shared" si="1192"/>
        <v>54849901.680000015</v>
      </c>
      <c r="EJ164" s="84">
        <f t="shared" si="1195"/>
        <v>2946</v>
      </c>
    </row>
    <row r="165" spans="1:140" s="84" customFormat="1" ht="90" x14ac:dyDescent="0.25">
      <c r="A165" s="55"/>
      <c r="B165" s="57">
        <v>115</v>
      </c>
      <c r="C165" s="20" t="s">
        <v>307</v>
      </c>
      <c r="D165" s="21">
        <v>11480</v>
      </c>
      <c r="E165" s="7">
        <v>1.41</v>
      </c>
      <c r="F165" s="58">
        <v>1</v>
      </c>
      <c r="G165" s="58"/>
      <c r="H165" s="21">
        <v>1.4</v>
      </c>
      <c r="I165" s="21">
        <v>1.68</v>
      </c>
      <c r="J165" s="21">
        <v>2.23</v>
      </c>
      <c r="K165" s="21">
        <v>2.57</v>
      </c>
      <c r="L165" s="8"/>
      <c r="M165" s="8">
        <f t="shared" si="1193"/>
        <v>0</v>
      </c>
      <c r="N165" s="8"/>
      <c r="O165" s="8">
        <f>N165*D165*E165*F165*H165*$O$9</f>
        <v>0</v>
      </c>
      <c r="P165" s="9">
        <v>0</v>
      </c>
      <c r="Q165" s="8">
        <f>P165*D165*E165*F165*H165*$Q$9</f>
        <v>0</v>
      </c>
      <c r="R165" s="8">
        <v>0</v>
      </c>
      <c r="S165" s="8">
        <f>SUM(R165*D165*E165*F165*H165*$S$9)</f>
        <v>0</v>
      </c>
      <c r="T165" s="8"/>
      <c r="U165" s="8">
        <f>SUM(T165*D165*E165*F165*H165*$U$9)</f>
        <v>0</v>
      </c>
      <c r="V165" s="8"/>
      <c r="W165" s="8">
        <f t="shared" si="1194"/>
        <v>0</v>
      </c>
      <c r="X165" s="8">
        <v>0</v>
      </c>
      <c r="Y165" s="8">
        <f>SUM(X165*D165*E165*F165*H165*$Y$9)</f>
        <v>0</v>
      </c>
      <c r="Z165" s="8"/>
      <c r="AA165" s="8">
        <f>SUM(Z165*D165*E165*F165*H165*$AA$9)</f>
        <v>0</v>
      </c>
      <c r="AB165" s="8"/>
      <c r="AC165" s="8">
        <f>SUM(AB165*D165*E165*F165*I165*$AC$9)</f>
        <v>0</v>
      </c>
      <c r="AD165" s="9">
        <v>8</v>
      </c>
      <c r="AE165" s="8">
        <f>SUM(AD165*D165*E165*F165*I165*$AE$9)</f>
        <v>217550.59199999998</v>
      </c>
      <c r="AF165" s="8"/>
      <c r="AG165" s="8">
        <f>SUM(AF165*D165*E165*F165*H165*$AG$9)</f>
        <v>0</v>
      </c>
      <c r="AH165" s="8"/>
      <c r="AI165" s="8">
        <f>SUM(AH165*D165*E165*F165*H165*$AI$9)</f>
        <v>0</v>
      </c>
      <c r="AJ165" s="8"/>
      <c r="AK165" s="8">
        <f>SUM(AJ165*D165*E165*F165*H165*$AK$9)</f>
        <v>0</v>
      </c>
      <c r="AL165" s="19"/>
      <c r="AM165" s="8">
        <f>SUM(AL165*D165*E165*F165*H165*$AM$9)</f>
        <v>0</v>
      </c>
      <c r="AN165" s="8">
        <v>0</v>
      </c>
      <c r="AO165" s="8">
        <f>SUM(D165*E165*F165*H165*AN165*$AO$9)</f>
        <v>0</v>
      </c>
      <c r="AP165" s="8"/>
      <c r="AQ165" s="8">
        <f>SUM(AP165*D165*E165*F165*H165*$AQ$9)</f>
        <v>0</v>
      </c>
      <c r="AR165" s="8"/>
      <c r="AS165" s="8">
        <f>SUM(AR165*D165*E165*F165*H165*$AS$9)</f>
        <v>0</v>
      </c>
      <c r="AT165" s="8">
        <v>0</v>
      </c>
      <c r="AU165" s="8">
        <f>SUM(AT165*D165*E165*F165*H165*$AU$9)</f>
        <v>0</v>
      </c>
      <c r="AV165" s="8"/>
      <c r="AW165" s="8">
        <f>SUM(AV165*D165*E165*F165*H165*$AW$9)</f>
        <v>0</v>
      </c>
      <c r="AX165" s="9">
        <v>12</v>
      </c>
      <c r="AY165" s="8">
        <f>SUM(AX165*D165*E165*F165*H165*$AY$9)</f>
        <v>271938.23999999993</v>
      </c>
      <c r="AZ165" s="8"/>
      <c r="BA165" s="8">
        <f>SUM(AZ165*D165*E165*F165*H165*$BA$9)</f>
        <v>0</v>
      </c>
      <c r="BB165" s="8"/>
      <c r="BC165" s="8">
        <f>SUM(BB165*D165*E165*F165*H165*$BC$9)</f>
        <v>0</v>
      </c>
      <c r="BD165" s="8">
        <v>15</v>
      </c>
      <c r="BE165" s="8">
        <f>BD165*D165*E165*F165*H165*$BE$9</f>
        <v>339922.8</v>
      </c>
      <c r="BF165" s="8"/>
      <c r="BG165" s="8">
        <f>BF165*D165*E165*F165*H165*$BG$9</f>
        <v>0</v>
      </c>
      <c r="BH165" s="8"/>
      <c r="BI165" s="8">
        <f>BH165*D165*E165*F165*H165*$BI$9</f>
        <v>0</v>
      </c>
      <c r="BJ165" s="8"/>
      <c r="BK165" s="8">
        <f>SUM(BJ165*D165*E165*F165*H165*$BK$9)</f>
        <v>0</v>
      </c>
      <c r="BL165" s="8"/>
      <c r="BM165" s="8">
        <f>SUM(BL165*D165*E165*F165*H165*$BM$9)</f>
        <v>0</v>
      </c>
      <c r="BN165" s="8"/>
      <c r="BO165" s="8">
        <f>SUM(BN165*D165*E165*F165*H165*$BO$9)</f>
        <v>0</v>
      </c>
      <c r="BP165" s="8"/>
      <c r="BQ165" s="8">
        <f>SUM(BP165*D165*E165*F165*H165*$BQ$9)</f>
        <v>0</v>
      </c>
      <c r="BR165" s="8"/>
      <c r="BS165" s="8">
        <f>SUM(BR165*D165*E165*F165*H165*$BS$9)</f>
        <v>0</v>
      </c>
      <c r="BT165" s="8"/>
      <c r="BU165" s="8">
        <f>BT165*D165*E165*F165*H165*$BU$9</f>
        <v>0</v>
      </c>
      <c r="BV165" s="8"/>
      <c r="BW165" s="8">
        <f>SUM(BV165*D165*E165*F165*H165*$BW$9)</f>
        <v>0</v>
      </c>
      <c r="BX165" s="8"/>
      <c r="BY165" s="8">
        <f>SUM(BX165*D165*E165*F165*H165*$BY$9)</f>
        <v>0</v>
      </c>
      <c r="BZ165" s="8">
        <v>0</v>
      </c>
      <c r="CA165" s="8">
        <f>SUM(BZ165*D165*E165*F165*H165*$CA$9)</f>
        <v>0</v>
      </c>
      <c r="CB165" s="8">
        <v>0</v>
      </c>
      <c r="CC165" s="8">
        <f>SUM(CB165*D165*E165*F165*H165*$CC$9)</f>
        <v>0</v>
      </c>
      <c r="CD165" s="8"/>
      <c r="CE165" s="8">
        <f>CD165*D165*E165*F165*H165*$CE$9</f>
        <v>0</v>
      </c>
      <c r="CF165" s="8"/>
      <c r="CG165" s="8">
        <f>SUM(CF165*D165*E165*F165*H165*$CG$9)</f>
        <v>0</v>
      </c>
      <c r="CH165" s="8">
        <v>1</v>
      </c>
      <c r="CI165" s="8">
        <f>SUM(CH165*D165*E165*F165*I165*$CI$9)</f>
        <v>27193.823999999997</v>
      </c>
      <c r="CJ165" s="8"/>
      <c r="CK165" s="8">
        <f>SUM(CJ165*D165*E165*F165*I165*$CK$9)</f>
        <v>0</v>
      </c>
      <c r="CL165" s="8">
        <v>0</v>
      </c>
      <c r="CM165" s="8">
        <f>SUM(CL165*D165*E165*F165*I165*$CM$9)</f>
        <v>0</v>
      </c>
      <c r="CN165" s="8"/>
      <c r="CO165" s="8">
        <f>SUM(CN165*D165*E165*F165*I165*$CO$9)</f>
        <v>0</v>
      </c>
      <c r="CP165" s="9"/>
      <c r="CQ165" s="8">
        <f>SUM(CP165*D165*E165*F165*I165*$CQ$9)</f>
        <v>0</v>
      </c>
      <c r="CR165" s="8"/>
      <c r="CS165" s="8">
        <f>SUM(CR165*D165*E165*F165*I165*$CS$9)</f>
        <v>0</v>
      </c>
      <c r="CT165" s="8"/>
      <c r="CU165" s="8">
        <f>SUM(CT165*D165*E165*F165*I165*$CU$9)</f>
        <v>0</v>
      </c>
      <c r="CV165" s="8">
        <v>0</v>
      </c>
      <c r="CW165" s="8">
        <f>SUM(CV165*D165*E165*F165*I165*$CW$9)</f>
        <v>0</v>
      </c>
      <c r="CX165" s="8"/>
      <c r="CY165" s="8">
        <f>SUM(CX165*D165*E165*F165*I165*$CY$9)</f>
        <v>0</v>
      </c>
      <c r="CZ165" s="8">
        <v>0</v>
      </c>
      <c r="DA165" s="8">
        <f>SUM(CZ165*D165*E165*F165*I165*$DA$9)</f>
        <v>0</v>
      </c>
      <c r="DB165" s="8"/>
      <c r="DC165" s="8">
        <f>SUM(DB165*D165*E165*F165*I165*$DC$9)</f>
        <v>0</v>
      </c>
      <c r="DD165" s="8"/>
      <c r="DE165" s="8">
        <f>SUM(DD165*D165*E165*F165*I165*$DE$9)</f>
        <v>0</v>
      </c>
      <c r="DF165" s="8">
        <v>1</v>
      </c>
      <c r="DG165" s="8">
        <f>SUM(DF165*D165*E165*F165*I165*$DG$9)</f>
        <v>27193.823999999997</v>
      </c>
      <c r="DH165" s="8">
        <v>3</v>
      </c>
      <c r="DI165" s="8">
        <f>SUM(DH165*D165*E165*F165*I165*$DI$9)</f>
        <v>81581.471999999994</v>
      </c>
      <c r="DJ165" s="8">
        <v>3</v>
      </c>
      <c r="DK165" s="8">
        <f>SUM(DJ165*D165*E165*F165*I165*$DK$9)</f>
        <v>81581.471999999994</v>
      </c>
      <c r="DL165" s="8"/>
      <c r="DM165" s="8">
        <f>DL165*D165*E165*F165*I165*$DM$9</f>
        <v>0</v>
      </c>
      <c r="DN165" s="9"/>
      <c r="DO165" s="8">
        <f>SUM(DN165*D165*E165*F165*I165*$DO$9)</f>
        <v>0</v>
      </c>
      <c r="DP165" s="8">
        <v>0</v>
      </c>
      <c r="DQ165" s="8">
        <f>SUM(DP165*D165*E165*F165*I165*$DQ$9)</f>
        <v>0</v>
      </c>
      <c r="DR165" s="8">
        <v>0</v>
      </c>
      <c r="DS165" s="8">
        <f>SUM(DR165*D165*E165*F165*J165*$DS$9)</f>
        <v>0</v>
      </c>
      <c r="DT165" s="10">
        <v>0</v>
      </c>
      <c r="DU165" s="8">
        <f>SUM(DT165*D165*E165*F165*K165*$DU$9)</f>
        <v>0</v>
      </c>
      <c r="DV165" s="19"/>
      <c r="DW165" s="8">
        <f>SUM(DV165*D165*E165*F165*H165*$DW$9)</f>
        <v>0</v>
      </c>
      <c r="DX165" s="8"/>
      <c r="DY165" s="8">
        <f>SUM(DX165*D165*E165*F165*H165*$DY$9)</f>
        <v>0</v>
      </c>
      <c r="DZ165" s="8"/>
      <c r="EA165" s="8">
        <f>SUM(DZ165*D165*E165*F165*H165*$EA$9)</f>
        <v>0</v>
      </c>
      <c r="EB165" s="8"/>
      <c r="EC165" s="8">
        <f>SUM(EB165*D165*E165*F165*H165*$EC$9)</f>
        <v>0</v>
      </c>
      <c r="ED165" s="8"/>
      <c r="EE165" s="8">
        <f t="shared" si="762"/>
        <v>0</v>
      </c>
      <c r="EF165" s="9"/>
      <c r="EG165" s="8">
        <f t="shared" si="1191"/>
        <v>0</v>
      </c>
      <c r="EH165" s="11">
        <f t="shared" si="1192"/>
        <v>43</v>
      </c>
      <c r="EI165" s="11">
        <f t="shared" si="1192"/>
        <v>1046962.2239999999</v>
      </c>
      <c r="EJ165" s="84">
        <f t="shared" si="1195"/>
        <v>43</v>
      </c>
    </row>
    <row r="166" spans="1:140" s="84" customFormat="1" x14ac:dyDescent="0.25">
      <c r="A166" s="55"/>
      <c r="B166" s="57">
        <v>116</v>
      </c>
      <c r="C166" s="20" t="s">
        <v>308</v>
      </c>
      <c r="D166" s="21">
        <v>11480</v>
      </c>
      <c r="E166" s="7">
        <v>2.58</v>
      </c>
      <c r="F166" s="58">
        <v>1</v>
      </c>
      <c r="G166" s="58"/>
      <c r="H166" s="21">
        <v>1.4</v>
      </c>
      <c r="I166" s="21">
        <v>1.68</v>
      </c>
      <c r="J166" s="21">
        <v>2.23</v>
      </c>
      <c r="K166" s="21">
        <v>2.57</v>
      </c>
      <c r="L166" s="8"/>
      <c r="M166" s="8">
        <f t="shared" si="1193"/>
        <v>0</v>
      </c>
      <c r="N166" s="8"/>
      <c r="O166" s="8">
        <f>N166*D166*E166*F166*H166*$O$9</f>
        <v>0</v>
      </c>
      <c r="P166" s="9"/>
      <c r="Q166" s="8">
        <f>P166*D166*E166*F166*H166*$Q$9</f>
        <v>0</v>
      </c>
      <c r="R166" s="8"/>
      <c r="S166" s="8">
        <f>SUM(R166*D166*E166*F166*H166*$S$9)</f>
        <v>0</v>
      </c>
      <c r="T166" s="8"/>
      <c r="U166" s="8">
        <f>SUM(T166*D166*E166*F166*H166*$U$9)</f>
        <v>0</v>
      </c>
      <c r="V166" s="8"/>
      <c r="W166" s="8">
        <f t="shared" si="1194"/>
        <v>0</v>
      </c>
      <c r="X166" s="8"/>
      <c r="Y166" s="8">
        <f>SUM(X166*D166*E166*F166*H166*$Y$9)</f>
        <v>0</v>
      </c>
      <c r="Z166" s="8"/>
      <c r="AA166" s="8">
        <f>SUM(Z166*D166*E166*F166*H166*$AA$9)</f>
        <v>0</v>
      </c>
      <c r="AB166" s="8"/>
      <c r="AC166" s="8">
        <f>SUM(AB166*D166*E166*F166*I166*$AC$9)</f>
        <v>0</v>
      </c>
      <c r="AD166" s="9"/>
      <c r="AE166" s="8">
        <f>SUM(AD166*D166*E166*F166*I166*$AE$9)</f>
        <v>0</v>
      </c>
      <c r="AF166" s="8"/>
      <c r="AG166" s="8">
        <f>SUM(AF166*D166*E166*F166*H166*$AG$9)</f>
        <v>0</v>
      </c>
      <c r="AH166" s="8"/>
      <c r="AI166" s="8">
        <f>SUM(AH166*D166*E166*F166*H166*$AI$9)</f>
        <v>0</v>
      </c>
      <c r="AJ166" s="8"/>
      <c r="AK166" s="8">
        <f>SUM(AJ166*D166*E166*F166*H166*$AK$9)</f>
        <v>0</v>
      </c>
      <c r="AL166" s="19"/>
      <c r="AM166" s="8">
        <f>SUM(AL166*D166*E166*F166*H166*$AM$9)</f>
        <v>0</v>
      </c>
      <c r="AN166" s="8"/>
      <c r="AO166" s="8">
        <f>SUM(D166*E166*F166*H166*AN166*$AO$9)</f>
        <v>0</v>
      </c>
      <c r="AP166" s="8"/>
      <c r="AQ166" s="8">
        <f>SUM(AP166*D166*E166*F166*H166*$AQ$9)</f>
        <v>0</v>
      </c>
      <c r="AR166" s="8"/>
      <c r="AS166" s="8">
        <f>SUM(AR166*D166*E166*F166*H166*$AS$9)</f>
        <v>0</v>
      </c>
      <c r="AT166" s="8"/>
      <c r="AU166" s="8">
        <f>SUM(AT166*D166*E166*F166*H166*$AU$9)</f>
        <v>0</v>
      </c>
      <c r="AV166" s="8"/>
      <c r="AW166" s="8">
        <f>SUM(AV166*D166*E166*F166*H166*$AW$9)</f>
        <v>0</v>
      </c>
      <c r="AX166" s="8"/>
      <c r="AY166" s="8">
        <f>SUM(AX166*D166*E166*F166*H166*$AY$9)</f>
        <v>0</v>
      </c>
      <c r="AZ166" s="8"/>
      <c r="BA166" s="8">
        <f>SUM(AZ166*D166*E166*F166*H166*$BA$9)</f>
        <v>0</v>
      </c>
      <c r="BB166" s="8"/>
      <c r="BC166" s="8">
        <f>SUM(BB166*D166*E166*F166*H166*$BC$9)</f>
        <v>0</v>
      </c>
      <c r="BD166" s="8"/>
      <c r="BE166" s="8">
        <f>BD166*D166*E166*F166*H166*$BE$9</f>
        <v>0</v>
      </c>
      <c r="BF166" s="8"/>
      <c r="BG166" s="8">
        <f>BF166*D166*E166*F166*H166*$BG$9</f>
        <v>0</v>
      </c>
      <c r="BH166" s="8"/>
      <c r="BI166" s="8">
        <f>BH166*D166*E166*F166*H166*$BI$9</f>
        <v>0</v>
      </c>
      <c r="BJ166" s="8"/>
      <c r="BK166" s="8">
        <f>SUM(BJ166*D166*E166*F166*H166*$BK$9)</f>
        <v>0</v>
      </c>
      <c r="BL166" s="8">
        <v>5</v>
      </c>
      <c r="BM166" s="8">
        <f>SUM(BL166*D166*E166*F166*H166*$BM$9)</f>
        <v>207328.8</v>
      </c>
      <c r="BN166" s="8"/>
      <c r="BO166" s="8">
        <f>SUM(BN166*D166*E166*F166*H166*$BO$9)</f>
        <v>0</v>
      </c>
      <c r="BP166" s="8"/>
      <c r="BQ166" s="8">
        <f>SUM(BP166*D166*E166*F166*H166*$BQ$9)</f>
        <v>0</v>
      </c>
      <c r="BR166" s="8"/>
      <c r="BS166" s="8">
        <f>SUM(BR166*D166*E166*F166*H166*$BS$9)</f>
        <v>0</v>
      </c>
      <c r="BT166" s="8"/>
      <c r="BU166" s="8">
        <f>BT166*D166*E166*F166*H166*$BU$9</f>
        <v>0</v>
      </c>
      <c r="BV166" s="8"/>
      <c r="BW166" s="8">
        <f>SUM(BV166*D166*E166*F166*H166*$BW$9)</f>
        <v>0</v>
      </c>
      <c r="BX166" s="8"/>
      <c r="BY166" s="8">
        <f>SUM(BX166*D166*E166*F166*H166*$BY$9)</f>
        <v>0</v>
      </c>
      <c r="BZ166" s="8"/>
      <c r="CA166" s="8">
        <f>SUM(BZ166*D166*E166*F166*H166*$CA$9)</f>
        <v>0</v>
      </c>
      <c r="CB166" s="8"/>
      <c r="CC166" s="8">
        <f>SUM(CB166*D166*E166*F166*H166*$CC$9)</f>
        <v>0</v>
      </c>
      <c r="CD166" s="8"/>
      <c r="CE166" s="8">
        <f>CD166*D166*E166*F166*H166*$CE$9</f>
        <v>0</v>
      </c>
      <c r="CF166" s="104"/>
      <c r="CG166" s="8">
        <f>SUM(CF166*D166*E166*F166*H166*$CG$9)</f>
        <v>0</v>
      </c>
      <c r="CH166" s="8"/>
      <c r="CI166" s="8">
        <f>SUM(CH166*D166*E166*F166*I166*$CI$9)</f>
        <v>0</v>
      </c>
      <c r="CJ166" s="8"/>
      <c r="CK166" s="8">
        <f>SUM(CJ166*D166*E166*F166*I166*$CK$9)</f>
        <v>0</v>
      </c>
      <c r="CL166" s="8"/>
      <c r="CM166" s="8">
        <f>SUM(CL166*D166*E166*F166*I166*$CM$9)</f>
        <v>0</v>
      </c>
      <c r="CN166" s="8"/>
      <c r="CO166" s="8">
        <f>SUM(CN166*D166*E166*F166*I166*$CO$9)</f>
        <v>0</v>
      </c>
      <c r="CP166" s="9"/>
      <c r="CQ166" s="8">
        <f>SUM(CP166*D166*E166*F166*I166*$CQ$9)</f>
        <v>0</v>
      </c>
      <c r="CR166" s="8"/>
      <c r="CS166" s="8">
        <f>SUM(CR166*D166*E166*F166*I166*$CS$9)</f>
        <v>0</v>
      </c>
      <c r="CT166" s="8"/>
      <c r="CU166" s="8">
        <f>SUM(CT166*D166*E166*F166*I166*$CU$9)</f>
        <v>0</v>
      </c>
      <c r="CV166" s="8"/>
      <c r="CW166" s="8">
        <f>SUM(CV166*D166*E166*F166*I166*$CW$9)</f>
        <v>0</v>
      </c>
      <c r="CX166" s="8"/>
      <c r="CY166" s="8">
        <f>SUM(CX166*D166*E166*F166*I166*$CY$9)</f>
        <v>0</v>
      </c>
      <c r="CZ166" s="8"/>
      <c r="DA166" s="8">
        <f>SUM(CZ166*D166*E166*F166*I166*$DA$9)</f>
        <v>0</v>
      </c>
      <c r="DB166" s="8"/>
      <c r="DC166" s="8">
        <f>SUM(DB166*D166*E166*F166*I166*$DC$9)</f>
        <v>0</v>
      </c>
      <c r="DD166" s="8"/>
      <c r="DE166" s="8">
        <f>SUM(DD166*D166*E166*F166*I166*$DE$9)</f>
        <v>0</v>
      </c>
      <c r="DF166" s="8"/>
      <c r="DG166" s="8">
        <f>SUM(DF166*D166*E166*F166*I166*$DG$9)</f>
        <v>0</v>
      </c>
      <c r="DH166" s="8"/>
      <c r="DI166" s="8">
        <f>SUM(DH166*D166*E166*F166*I166*$DI$9)</f>
        <v>0</v>
      </c>
      <c r="DJ166" s="8"/>
      <c r="DK166" s="8">
        <f>SUM(DJ166*D166*E166*F166*I166*$DK$9)</f>
        <v>0</v>
      </c>
      <c r="DL166" s="8"/>
      <c r="DM166" s="8">
        <f>DL166*D166*E166*F166*I166*$DM$9</f>
        <v>0</v>
      </c>
      <c r="DN166" s="9"/>
      <c r="DO166" s="8">
        <f>SUM(DN166*D166*E166*F166*I166*$DO$9)</f>
        <v>0</v>
      </c>
      <c r="DP166" s="8"/>
      <c r="DQ166" s="8">
        <f>SUM(DP166*D166*E166*F166*I166*$DQ$9)</f>
        <v>0</v>
      </c>
      <c r="DR166" s="8"/>
      <c r="DS166" s="8">
        <f>SUM(DR166*D166*E166*F166*J166*$DS$9)</f>
        <v>0</v>
      </c>
      <c r="DT166" s="10"/>
      <c r="DU166" s="8">
        <f>SUM(DT166*D166*E166*F166*K166*$DU$9)</f>
        <v>0</v>
      </c>
      <c r="DV166" s="19"/>
      <c r="DW166" s="8">
        <f>SUM(DV166*D166*E166*F166*H166*$DW$9)</f>
        <v>0</v>
      </c>
      <c r="DX166" s="8"/>
      <c r="DY166" s="8">
        <f>SUM(DX166*D166*E166*F166*H166*$DY$9)</f>
        <v>0</v>
      </c>
      <c r="DZ166" s="8"/>
      <c r="EA166" s="8">
        <f>SUM(DZ166*D166*E166*F166*H166*$EA$9)</f>
        <v>0</v>
      </c>
      <c r="EB166" s="8"/>
      <c r="EC166" s="8">
        <f>SUM(EB166*D166*E166*F166*H166*$EC$9)</f>
        <v>0</v>
      </c>
      <c r="ED166" s="8"/>
      <c r="EE166" s="8">
        <f t="shared" si="762"/>
        <v>0</v>
      </c>
      <c r="EF166" s="9"/>
      <c r="EG166" s="8">
        <f t="shared" si="1191"/>
        <v>0</v>
      </c>
      <c r="EH166" s="11">
        <f t="shared" si="1192"/>
        <v>5</v>
      </c>
      <c r="EI166" s="11">
        <f t="shared" si="1192"/>
        <v>207328.8</v>
      </c>
      <c r="EJ166" s="84">
        <f t="shared" si="1195"/>
        <v>5</v>
      </c>
    </row>
    <row r="167" spans="1:140" s="84" customFormat="1" ht="45" x14ac:dyDescent="0.25">
      <c r="A167" s="55"/>
      <c r="B167" s="57">
        <v>117</v>
      </c>
      <c r="C167" s="20" t="s">
        <v>309</v>
      </c>
      <c r="D167" s="21">
        <v>11480</v>
      </c>
      <c r="E167" s="13">
        <v>12.27</v>
      </c>
      <c r="F167" s="58">
        <v>1</v>
      </c>
      <c r="G167" s="58"/>
      <c r="H167" s="21">
        <v>1.4</v>
      </c>
      <c r="I167" s="21">
        <v>1.68</v>
      </c>
      <c r="J167" s="21">
        <v>2.23</v>
      </c>
      <c r="K167" s="21">
        <v>2.57</v>
      </c>
      <c r="L167" s="8"/>
      <c r="M167" s="8">
        <f t="shared" si="1193"/>
        <v>0</v>
      </c>
      <c r="N167" s="8"/>
      <c r="O167" s="8">
        <f>N167*D167*E167*F167*H167*$O$9</f>
        <v>0</v>
      </c>
      <c r="P167" s="9"/>
      <c r="Q167" s="8">
        <f>P167*D167*E167*F167*H167*$Q$9</f>
        <v>0</v>
      </c>
      <c r="R167" s="8"/>
      <c r="S167" s="8">
        <f>SUM(R167*D167*E167*F167*H167*$S$9)</f>
        <v>0</v>
      </c>
      <c r="T167" s="8"/>
      <c r="U167" s="8">
        <f>SUM(T167*D167*E167*F167*H167*$U$9)</f>
        <v>0</v>
      </c>
      <c r="V167" s="8"/>
      <c r="W167" s="8">
        <f t="shared" si="1194"/>
        <v>0</v>
      </c>
      <c r="X167" s="8"/>
      <c r="Y167" s="8">
        <f>SUM(X167*D167*E167*F167*H167*$Y$9)</f>
        <v>0</v>
      </c>
      <c r="Z167" s="8"/>
      <c r="AA167" s="8">
        <f>SUM(Z167*D167*E167*F167*H167*$AA$9)</f>
        <v>0</v>
      </c>
      <c r="AB167" s="8"/>
      <c r="AC167" s="8">
        <f>SUM(AB167*D167*E167*F167*I167*$AC$9)</f>
        <v>0</v>
      </c>
      <c r="AD167" s="9"/>
      <c r="AE167" s="8">
        <f>SUM(AD167*D167*E167*F167*I167*$AE$9)</f>
        <v>0</v>
      </c>
      <c r="AF167" s="8"/>
      <c r="AG167" s="8">
        <f>SUM(AF167*D167*E167*F167*H167*$AG$9)</f>
        <v>0</v>
      </c>
      <c r="AH167" s="8"/>
      <c r="AI167" s="8">
        <f>SUM(AH167*D167*E167*F167*H167*$AI$9)</f>
        <v>0</v>
      </c>
      <c r="AJ167" s="8"/>
      <c r="AK167" s="8">
        <f>SUM(AJ167*D167*E167*F167*H167*$AK$9)</f>
        <v>0</v>
      </c>
      <c r="AL167" s="19"/>
      <c r="AM167" s="8">
        <f>SUM(AL167*D167*E167*F167*H167*$AM$9)</f>
        <v>0</v>
      </c>
      <c r="AN167" s="8"/>
      <c r="AO167" s="8">
        <f>SUM(D167*E167*F167*H167*AN167*$AO$9)</f>
        <v>0</v>
      </c>
      <c r="AP167" s="8"/>
      <c r="AQ167" s="8">
        <f>SUM(AP167*D167*E167*F167*H167*$AQ$9)</f>
        <v>0</v>
      </c>
      <c r="AR167" s="8"/>
      <c r="AS167" s="8">
        <f>SUM(AR167*D167*E167*F167*H167*$AS$9)</f>
        <v>0</v>
      </c>
      <c r="AT167" s="8"/>
      <c r="AU167" s="8">
        <f>SUM(AT167*D167*E167*F167*H167*$AU$9)</f>
        <v>0</v>
      </c>
      <c r="AV167" s="8"/>
      <c r="AW167" s="8">
        <f>SUM(AV167*D167*E167*F167*H167*$AW$9)</f>
        <v>0</v>
      </c>
      <c r="AX167" s="8"/>
      <c r="AY167" s="8">
        <f>SUM(AX167*D167*E167*F167*H167*$AY$9)</f>
        <v>0</v>
      </c>
      <c r="AZ167" s="8"/>
      <c r="BA167" s="8">
        <f>SUM(AZ167*D167*E167*F167*H167*$BA$9)</f>
        <v>0</v>
      </c>
      <c r="BB167" s="8"/>
      <c r="BC167" s="8">
        <f>SUM(BB167*D167*E167*F167*H167*$BC$9)</f>
        <v>0</v>
      </c>
      <c r="BD167" s="8"/>
      <c r="BE167" s="8">
        <f>BD167*D167*E167*F167*H167*$BE$9</f>
        <v>0</v>
      </c>
      <c r="BF167" s="8"/>
      <c r="BG167" s="8">
        <f>BF167*D167*E167*F167*H167*$BG$9</f>
        <v>0</v>
      </c>
      <c r="BH167" s="8">
        <v>2</v>
      </c>
      <c r="BI167" s="8">
        <f>BH167*D167*E167*F167*H167*$BI$9</f>
        <v>394406.88</v>
      </c>
      <c r="BJ167" s="8"/>
      <c r="BK167" s="8">
        <f>SUM(BJ167*D167*E167*F167*H167*$BK$9)</f>
        <v>0</v>
      </c>
      <c r="BL167" s="8"/>
      <c r="BM167" s="8">
        <f>SUM(BL167*D167*E167*F167*H167*$BM$9)</f>
        <v>0</v>
      </c>
      <c r="BN167" s="8"/>
      <c r="BO167" s="8">
        <f>SUM(BN167*D167*E167*F167*H167*$BO$9)</f>
        <v>0</v>
      </c>
      <c r="BP167" s="8"/>
      <c r="BQ167" s="8">
        <f>SUM(BP167*D167*E167*F167*H167*$BQ$9)</f>
        <v>0</v>
      </c>
      <c r="BR167" s="8"/>
      <c r="BS167" s="8">
        <f>SUM(BR167*D167*E167*F167*H167*$BS$9)</f>
        <v>0</v>
      </c>
      <c r="BT167" s="8"/>
      <c r="BU167" s="8">
        <f>BT167*D167*E167*F167*H167*$BU$9</f>
        <v>0</v>
      </c>
      <c r="BV167" s="8"/>
      <c r="BW167" s="8">
        <f>SUM(BV167*D167*E167*F167*H167*$BW$9)</f>
        <v>0</v>
      </c>
      <c r="BX167" s="8"/>
      <c r="BY167" s="8">
        <f>SUM(BX167*D167*E167*F167*H167*$BY$9)</f>
        <v>0</v>
      </c>
      <c r="BZ167" s="8"/>
      <c r="CA167" s="8">
        <f>SUM(BZ167*D167*E167*F167*H167*$CA$9)</f>
        <v>0</v>
      </c>
      <c r="CB167" s="8"/>
      <c r="CC167" s="8">
        <f>SUM(CB167*D167*E167*F167*H167*$CC$9)</f>
        <v>0</v>
      </c>
      <c r="CD167" s="8"/>
      <c r="CE167" s="8">
        <f>CD167*D167*E167*F167*H167*$CE$9</f>
        <v>0</v>
      </c>
      <c r="CF167" s="104"/>
      <c r="CG167" s="8">
        <f>SUM(CF167*D167*E167*F167*H167*$CG$9)</f>
        <v>0</v>
      </c>
      <c r="CH167" s="8"/>
      <c r="CI167" s="8">
        <f>SUM(CH167*D167*E167*F167*I167*$CI$9)</f>
        <v>0</v>
      </c>
      <c r="CJ167" s="8"/>
      <c r="CK167" s="8">
        <f>SUM(CJ167*D167*E167*F167*I167*$CK$9)</f>
        <v>0</v>
      </c>
      <c r="CL167" s="8"/>
      <c r="CM167" s="8">
        <f>SUM(CL167*D167*E167*F167*I167*$CM$9)</f>
        <v>0</v>
      </c>
      <c r="CN167" s="8"/>
      <c r="CO167" s="8">
        <f>SUM(CN167*D167*E167*F167*I167*$CO$9)</f>
        <v>0</v>
      </c>
      <c r="CP167" s="9"/>
      <c r="CQ167" s="8">
        <f>SUM(CP167*D167*E167*F167*I167*$CQ$9)</f>
        <v>0</v>
      </c>
      <c r="CR167" s="8"/>
      <c r="CS167" s="8">
        <f>SUM(CR167*D167*E167*F167*I167*$CS$9)</f>
        <v>0</v>
      </c>
      <c r="CT167" s="8"/>
      <c r="CU167" s="8">
        <f>SUM(CT167*D167*E167*F167*I167*$CU$9)</f>
        <v>0</v>
      </c>
      <c r="CV167" s="8"/>
      <c r="CW167" s="8">
        <f>SUM(CV167*D167*E167*F167*I167*$CW$9)</f>
        <v>0</v>
      </c>
      <c r="CX167" s="8"/>
      <c r="CY167" s="8">
        <f>SUM(CX167*D167*E167*F167*I167*$CY$9)</f>
        <v>0</v>
      </c>
      <c r="CZ167" s="8"/>
      <c r="DA167" s="8">
        <f>SUM(CZ167*D167*E167*F167*I167*$DA$9)</f>
        <v>0</v>
      </c>
      <c r="DB167" s="8"/>
      <c r="DC167" s="8">
        <f>SUM(DB167*D167*E167*F167*I167*$DC$9)</f>
        <v>0</v>
      </c>
      <c r="DD167" s="8"/>
      <c r="DE167" s="8">
        <f>SUM(DD167*D167*E167*F167*I167*$DE$9)</f>
        <v>0</v>
      </c>
      <c r="DF167" s="8"/>
      <c r="DG167" s="8">
        <f>SUM(DF167*D167*E167*F167*I167*$DG$9)</f>
        <v>0</v>
      </c>
      <c r="DH167" s="8"/>
      <c r="DI167" s="8">
        <f>SUM(DH167*D167*E167*F167*I167*$DI$9)</f>
        <v>0</v>
      </c>
      <c r="DJ167" s="8"/>
      <c r="DK167" s="8">
        <f>SUM(DJ167*D167*E167*F167*I167*$DK$9)</f>
        <v>0</v>
      </c>
      <c r="DL167" s="8"/>
      <c r="DM167" s="8">
        <f>DL167*D167*E167*F167*I167*$DM$9</f>
        <v>0</v>
      </c>
      <c r="DN167" s="9"/>
      <c r="DO167" s="8">
        <f>SUM(DN167*D167*E167*F167*I167*$DO$9)</f>
        <v>0</v>
      </c>
      <c r="DP167" s="8"/>
      <c r="DQ167" s="8">
        <f>SUM(DP167*D167*E167*F167*I167*$DQ$9)</f>
        <v>0</v>
      </c>
      <c r="DR167" s="8"/>
      <c r="DS167" s="8">
        <f>SUM(DR167*D167*E167*F167*J167*$DS$9)</f>
        <v>0</v>
      </c>
      <c r="DT167" s="10"/>
      <c r="DU167" s="8">
        <f>SUM(DT167*D167*E167*F167*K167*$DU$9)</f>
        <v>0</v>
      </c>
      <c r="DV167" s="19"/>
      <c r="DW167" s="8">
        <f>SUM(DV167*D167*E167*F167*H167*$DW$9)</f>
        <v>0</v>
      </c>
      <c r="DX167" s="8"/>
      <c r="DY167" s="8">
        <f>SUM(DX167*D167*E167*F167*H167*$DY$9)</f>
        <v>0</v>
      </c>
      <c r="DZ167" s="8"/>
      <c r="EA167" s="8">
        <f>SUM(DZ167*D167*E167*F167*H167*$EA$9)</f>
        <v>0</v>
      </c>
      <c r="EB167" s="8"/>
      <c r="EC167" s="8">
        <f>SUM(EB167*D167*E167*F167*H167*$EC$9)</f>
        <v>0</v>
      </c>
      <c r="ED167" s="8"/>
      <c r="EE167" s="8">
        <f t="shared" si="762"/>
        <v>0</v>
      </c>
      <c r="EF167" s="9"/>
      <c r="EG167" s="8">
        <f t="shared" si="1191"/>
        <v>0</v>
      </c>
      <c r="EH167" s="11">
        <f t="shared" si="1192"/>
        <v>2</v>
      </c>
      <c r="EI167" s="11">
        <f t="shared" si="1192"/>
        <v>394406.88</v>
      </c>
      <c r="EJ167" s="84">
        <f t="shared" si="1195"/>
        <v>2</v>
      </c>
    </row>
    <row r="168" spans="1:140" s="86" customFormat="1" x14ac:dyDescent="0.25">
      <c r="A168" s="77">
        <v>36</v>
      </c>
      <c r="B168" s="78"/>
      <c r="C168" s="52" t="s">
        <v>310</v>
      </c>
      <c r="D168" s="54">
        <v>11480</v>
      </c>
      <c r="E168" s="53"/>
      <c r="F168" s="43">
        <v>1</v>
      </c>
      <c r="G168" s="43"/>
      <c r="H168" s="53"/>
      <c r="I168" s="53"/>
      <c r="J168" s="53"/>
      <c r="K168" s="53">
        <v>2.57</v>
      </c>
      <c r="L168" s="46">
        <f>SUM(L169:L173)</f>
        <v>1</v>
      </c>
      <c r="M168" s="50">
        <f t="shared" ref="M168:DK168" si="1323">SUM(M169:M173)</f>
        <v>126325.92</v>
      </c>
      <c r="N168" s="46">
        <f t="shared" si="1323"/>
        <v>0</v>
      </c>
      <c r="O168" s="50">
        <f t="shared" si="1323"/>
        <v>0</v>
      </c>
      <c r="P168" s="47">
        <f t="shared" si="1323"/>
        <v>0</v>
      </c>
      <c r="Q168" s="50">
        <f t="shared" si="1323"/>
        <v>0</v>
      </c>
      <c r="R168" s="46">
        <f t="shared" si="1323"/>
        <v>0</v>
      </c>
      <c r="S168" s="50">
        <f t="shared" si="1323"/>
        <v>0</v>
      </c>
      <c r="T168" s="46">
        <f t="shared" si="1323"/>
        <v>36</v>
      </c>
      <c r="U168" s="50">
        <f t="shared" si="1323"/>
        <v>5635486.0800000001</v>
      </c>
      <c r="V168" s="46">
        <f t="shared" si="1323"/>
        <v>0</v>
      </c>
      <c r="W168" s="50">
        <f t="shared" si="1323"/>
        <v>0</v>
      </c>
      <c r="X168" s="46">
        <f t="shared" si="1323"/>
        <v>0</v>
      </c>
      <c r="Y168" s="50">
        <f t="shared" si="1323"/>
        <v>0</v>
      </c>
      <c r="Z168" s="46">
        <f t="shared" si="1323"/>
        <v>0</v>
      </c>
      <c r="AA168" s="50">
        <f t="shared" si="1323"/>
        <v>0</v>
      </c>
      <c r="AB168" s="46">
        <f t="shared" si="1323"/>
        <v>0</v>
      </c>
      <c r="AC168" s="50">
        <f t="shared" si="1323"/>
        <v>0</v>
      </c>
      <c r="AD168" s="47">
        <f t="shared" si="1323"/>
        <v>0</v>
      </c>
      <c r="AE168" s="50">
        <f t="shared" si="1323"/>
        <v>0</v>
      </c>
      <c r="AF168" s="46">
        <f t="shared" si="1323"/>
        <v>0</v>
      </c>
      <c r="AG168" s="50">
        <f t="shared" si="1323"/>
        <v>0</v>
      </c>
      <c r="AH168" s="46">
        <f t="shared" si="1323"/>
        <v>0</v>
      </c>
      <c r="AI168" s="50">
        <f t="shared" si="1323"/>
        <v>0</v>
      </c>
      <c r="AJ168" s="46">
        <f>SUM(AJ169:AJ173)</f>
        <v>0</v>
      </c>
      <c r="AK168" s="50">
        <f>SUM(AK169:AK173)</f>
        <v>0</v>
      </c>
      <c r="AL168" s="50">
        <f>SUM(AL169:AL173)</f>
        <v>0</v>
      </c>
      <c r="AM168" s="50">
        <f>SUM(AM169:AM173)</f>
        <v>0</v>
      </c>
      <c r="AN168" s="46">
        <f t="shared" si="1323"/>
        <v>0</v>
      </c>
      <c r="AO168" s="50">
        <f t="shared" si="1323"/>
        <v>0</v>
      </c>
      <c r="AP168" s="46">
        <f t="shared" si="1323"/>
        <v>0</v>
      </c>
      <c r="AQ168" s="50">
        <f t="shared" si="1323"/>
        <v>0</v>
      </c>
      <c r="AR168" s="46">
        <f t="shared" si="1323"/>
        <v>0</v>
      </c>
      <c r="AS168" s="50">
        <f t="shared" si="1323"/>
        <v>0</v>
      </c>
      <c r="AT168" s="46">
        <f t="shared" si="1323"/>
        <v>0</v>
      </c>
      <c r="AU168" s="50">
        <f>SUM(AU169:AU173)</f>
        <v>0</v>
      </c>
      <c r="AV168" s="46">
        <f t="shared" ref="AV168:CH168" si="1324">SUM(AV169:AV173)</f>
        <v>0</v>
      </c>
      <c r="AW168" s="50">
        <f t="shared" si="1324"/>
        <v>0</v>
      </c>
      <c r="AX168" s="46">
        <f t="shared" si="1324"/>
        <v>0</v>
      </c>
      <c r="AY168" s="50">
        <f t="shared" si="1324"/>
        <v>0</v>
      </c>
      <c r="AZ168" s="46">
        <f t="shared" si="1324"/>
        <v>0</v>
      </c>
      <c r="BA168" s="50">
        <f t="shared" si="1324"/>
        <v>0</v>
      </c>
      <c r="BB168" s="46">
        <f t="shared" si="1324"/>
        <v>0</v>
      </c>
      <c r="BC168" s="50">
        <f t="shared" si="1324"/>
        <v>0</v>
      </c>
      <c r="BD168" s="46">
        <f t="shared" si="1324"/>
        <v>0</v>
      </c>
      <c r="BE168" s="50">
        <f t="shared" si="1324"/>
        <v>0</v>
      </c>
      <c r="BF168" s="46">
        <f t="shared" si="1324"/>
        <v>0</v>
      </c>
      <c r="BG168" s="50">
        <f t="shared" si="1324"/>
        <v>0</v>
      </c>
      <c r="BH168" s="46">
        <f t="shared" si="1324"/>
        <v>0</v>
      </c>
      <c r="BI168" s="50">
        <f t="shared" si="1324"/>
        <v>0</v>
      </c>
      <c r="BJ168" s="46">
        <f t="shared" si="1324"/>
        <v>0</v>
      </c>
      <c r="BK168" s="50">
        <f t="shared" si="1324"/>
        <v>0</v>
      </c>
      <c r="BL168" s="46">
        <f t="shared" si="1324"/>
        <v>41</v>
      </c>
      <c r="BM168" s="50">
        <f t="shared" si="1324"/>
        <v>348119.52</v>
      </c>
      <c r="BN168" s="46">
        <f t="shared" si="1324"/>
        <v>0</v>
      </c>
      <c r="BO168" s="50">
        <f t="shared" si="1324"/>
        <v>0</v>
      </c>
      <c r="BP168" s="46">
        <f t="shared" si="1324"/>
        <v>0</v>
      </c>
      <c r="BQ168" s="50">
        <f t="shared" si="1324"/>
        <v>0</v>
      </c>
      <c r="BR168" s="46">
        <f t="shared" si="1324"/>
        <v>0</v>
      </c>
      <c r="BS168" s="50">
        <f t="shared" si="1324"/>
        <v>0</v>
      </c>
      <c r="BT168" s="46">
        <f t="shared" si="1324"/>
        <v>64</v>
      </c>
      <c r="BU168" s="50">
        <f t="shared" si="1324"/>
        <v>576020.47999999998</v>
      </c>
      <c r="BV168" s="46">
        <f t="shared" si="1324"/>
        <v>0</v>
      </c>
      <c r="BW168" s="50">
        <f t="shared" si="1324"/>
        <v>0</v>
      </c>
      <c r="BX168" s="46">
        <f t="shared" si="1324"/>
        <v>0</v>
      </c>
      <c r="BY168" s="50">
        <f t="shared" si="1324"/>
        <v>0</v>
      </c>
      <c r="BZ168" s="46">
        <f t="shared" si="1324"/>
        <v>0</v>
      </c>
      <c r="CA168" s="50">
        <f t="shared" si="1324"/>
        <v>0</v>
      </c>
      <c r="CB168" s="46">
        <f t="shared" si="1324"/>
        <v>0</v>
      </c>
      <c r="CC168" s="50">
        <f t="shared" si="1324"/>
        <v>0</v>
      </c>
      <c r="CD168" s="46">
        <f t="shared" si="1324"/>
        <v>0</v>
      </c>
      <c r="CE168" s="50">
        <f t="shared" si="1324"/>
        <v>0</v>
      </c>
      <c r="CF168" s="46">
        <f t="shared" si="1324"/>
        <v>2</v>
      </c>
      <c r="CG168" s="50">
        <f t="shared" si="1324"/>
        <v>252651.84</v>
      </c>
      <c r="CH168" s="46">
        <f t="shared" si="1324"/>
        <v>0</v>
      </c>
      <c r="CI168" s="50">
        <f t="shared" si="1323"/>
        <v>0</v>
      </c>
      <c r="CJ168" s="46">
        <f>SUM(CJ169:CJ173)</f>
        <v>0</v>
      </c>
      <c r="CK168" s="50">
        <f>SUM(CK169:CK173)</f>
        <v>0</v>
      </c>
      <c r="CL168" s="46">
        <f>SUM(CL169:CL173)</f>
        <v>0</v>
      </c>
      <c r="CM168" s="50">
        <f>SUM(CM169:CM173)</f>
        <v>0</v>
      </c>
      <c r="CN168" s="46">
        <f t="shared" si="1323"/>
        <v>0</v>
      </c>
      <c r="CO168" s="50">
        <f t="shared" si="1323"/>
        <v>0</v>
      </c>
      <c r="CP168" s="47">
        <f>SUM(CP169:CP173)</f>
        <v>0</v>
      </c>
      <c r="CQ168" s="50">
        <f>SUM(CQ169:CQ173)</f>
        <v>0</v>
      </c>
      <c r="CR168" s="46">
        <f t="shared" si="1323"/>
        <v>0</v>
      </c>
      <c r="CS168" s="50">
        <f t="shared" si="1323"/>
        <v>0</v>
      </c>
      <c r="CT168" s="46">
        <f>SUM(CT169:CT173)</f>
        <v>0</v>
      </c>
      <c r="CU168" s="50">
        <f>SUM(CU169:CU173)</f>
        <v>0</v>
      </c>
      <c r="CV168" s="46">
        <f>SUM(CV169:CV173)</f>
        <v>0</v>
      </c>
      <c r="CW168" s="50">
        <f>SUM(CW169:CW173)</f>
        <v>0</v>
      </c>
      <c r="CX168" s="46">
        <f t="shared" si="1323"/>
        <v>0</v>
      </c>
      <c r="CY168" s="50">
        <f t="shared" si="1323"/>
        <v>0</v>
      </c>
      <c r="CZ168" s="46">
        <f t="shared" si="1323"/>
        <v>0</v>
      </c>
      <c r="DA168" s="50">
        <f t="shared" si="1323"/>
        <v>0</v>
      </c>
      <c r="DB168" s="46">
        <f t="shared" si="1323"/>
        <v>1</v>
      </c>
      <c r="DC168" s="50">
        <f t="shared" si="1323"/>
        <v>8871.7440000000006</v>
      </c>
      <c r="DD168" s="46">
        <f t="shared" si="1323"/>
        <v>0</v>
      </c>
      <c r="DE168" s="50">
        <f t="shared" si="1323"/>
        <v>0</v>
      </c>
      <c r="DF168" s="46">
        <f t="shared" si="1323"/>
        <v>0</v>
      </c>
      <c r="DG168" s="50">
        <f t="shared" si="1323"/>
        <v>0</v>
      </c>
      <c r="DH168" s="46">
        <f t="shared" si="1323"/>
        <v>5</v>
      </c>
      <c r="DI168" s="50">
        <f t="shared" si="1323"/>
        <v>54001.920000000006</v>
      </c>
      <c r="DJ168" s="46">
        <f t="shared" si="1323"/>
        <v>0</v>
      </c>
      <c r="DK168" s="50">
        <f t="shared" si="1323"/>
        <v>0</v>
      </c>
      <c r="DL168" s="46">
        <f t="shared" ref="DL168:EI168" si="1325">SUM(DL169:DL173)</f>
        <v>0</v>
      </c>
      <c r="DM168" s="50">
        <f t="shared" si="1325"/>
        <v>0</v>
      </c>
      <c r="DN168" s="47">
        <f t="shared" si="1325"/>
        <v>0</v>
      </c>
      <c r="DO168" s="50">
        <f t="shared" si="1325"/>
        <v>0</v>
      </c>
      <c r="DP168" s="46">
        <f t="shared" si="1325"/>
        <v>0</v>
      </c>
      <c r="DQ168" s="50">
        <f t="shared" si="1325"/>
        <v>0</v>
      </c>
      <c r="DR168" s="46">
        <f t="shared" si="1325"/>
        <v>0</v>
      </c>
      <c r="DS168" s="50">
        <f t="shared" si="1325"/>
        <v>0</v>
      </c>
      <c r="DT168" s="46">
        <f t="shared" si="1325"/>
        <v>2</v>
      </c>
      <c r="DU168" s="50">
        <f t="shared" si="1325"/>
        <v>574730.12799999991</v>
      </c>
      <c r="DV168" s="50">
        <f t="shared" si="1325"/>
        <v>0</v>
      </c>
      <c r="DW168" s="50">
        <f t="shared" si="1325"/>
        <v>0</v>
      </c>
      <c r="DX168" s="46">
        <f t="shared" si="1325"/>
        <v>0</v>
      </c>
      <c r="DY168" s="50">
        <f t="shared" si="1325"/>
        <v>0</v>
      </c>
      <c r="DZ168" s="46">
        <f t="shared" si="1325"/>
        <v>0</v>
      </c>
      <c r="EA168" s="50">
        <f t="shared" si="1325"/>
        <v>0</v>
      </c>
      <c r="EB168" s="46">
        <f t="shared" si="1325"/>
        <v>0</v>
      </c>
      <c r="EC168" s="50">
        <f t="shared" si="1325"/>
        <v>0</v>
      </c>
      <c r="ED168" s="46">
        <f t="shared" si="1325"/>
        <v>0</v>
      </c>
      <c r="EE168" s="46">
        <f t="shared" si="1325"/>
        <v>0</v>
      </c>
      <c r="EF168" s="46">
        <f t="shared" si="1325"/>
        <v>0</v>
      </c>
      <c r="EG168" s="46">
        <f t="shared" si="1325"/>
        <v>0</v>
      </c>
      <c r="EH168" s="46">
        <f t="shared" si="1325"/>
        <v>152</v>
      </c>
      <c r="EI168" s="46">
        <f t="shared" si="1325"/>
        <v>7576207.6319999993</v>
      </c>
      <c r="EJ168" s="84"/>
    </row>
    <row r="169" spans="1:140" s="84" customFormat="1" ht="30" x14ac:dyDescent="0.25">
      <c r="A169" s="55"/>
      <c r="B169" s="57">
        <v>118</v>
      </c>
      <c r="C169" s="20" t="s">
        <v>311</v>
      </c>
      <c r="D169" s="21">
        <v>11480</v>
      </c>
      <c r="E169" s="7">
        <v>7.86</v>
      </c>
      <c r="F169" s="58">
        <v>1</v>
      </c>
      <c r="G169" s="58"/>
      <c r="H169" s="21">
        <v>1.4</v>
      </c>
      <c r="I169" s="21">
        <v>1.68</v>
      </c>
      <c r="J169" s="21">
        <v>2.23</v>
      </c>
      <c r="K169" s="21">
        <v>2.57</v>
      </c>
      <c r="L169" s="15">
        <v>1</v>
      </c>
      <c r="M169" s="8">
        <f t="shared" si="1193"/>
        <v>126325.92</v>
      </c>
      <c r="N169" s="98"/>
      <c r="O169" s="8">
        <f>N169*D169*E169*F169*H169*$O$9</f>
        <v>0</v>
      </c>
      <c r="P169" s="14"/>
      <c r="Q169" s="8">
        <f>P169*D169*E169*F169*H169*$Q$9</f>
        <v>0</v>
      </c>
      <c r="R169" s="15"/>
      <c r="S169" s="8">
        <f>SUM(R169*D169*E169*F169*H169*$S$9)</f>
        <v>0</v>
      </c>
      <c r="T169" s="15"/>
      <c r="U169" s="8">
        <f>SUM(T169*D169*E169*F169*H169*$U$9)</f>
        <v>0</v>
      </c>
      <c r="V169" s="15"/>
      <c r="W169" s="8">
        <f t="shared" si="1194"/>
        <v>0</v>
      </c>
      <c r="X169" s="15"/>
      <c r="Y169" s="8">
        <f>SUM(X169*D169*E169*F169*H169*$Y$9)</f>
        <v>0</v>
      </c>
      <c r="Z169" s="15"/>
      <c r="AA169" s="8">
        <f>SUM(Z169*D169*E169*F169*H169*$AA$9)</f>
        <v>0</v>
      </c>
      <c r="AB169" s="15"/>
      <c r="AC169" s="8">
        <f>SUM(AB169*D169*E169*F169*I169*$AC$9)</f>
        <v>0</v>
      </c>
      <c r="AD169" s="14"/>
      <c r="AE169" s="8">
        <f>SUM(AD169*D169*E169*F169*I169*$AE$9)</f>
        <v>0</v>
      </c>
      <c r="AF169" s="15"/>
      <c r="AG169" s="8">
        <f>SUM(AF169*D169*E169*F169*H169*$AG$9)</f>
        <v>0</v>
      </c>
      <c r="AH169" s="15"/>
      <c r="AI169" s="8">
        <f>SUM(AH169*D169*E169*F169*H169*$AI$9)</f>
        <v>0</v>
      </c>
      <c r="AJ169" s="15"/>
      <c r="AK169" s="8">
        <f>SUM(AJ169*D169*E169*F169*H169*$AK$9)</f>
        <v>0</v>
      </c>
      <c r="AL169" s="15"/>
      <c r="AM169" s="8">
        <f>SUM(AL169*D169*E169*F169*H169*$AM$9)</f>
        <v>0</v>
      </c>
      <c r="AN169" s="15"/>
      <c r="AO169" s="8">
        <f>SUM(D169*E169*F169*H169*AN169*$AO$9)</f>
        <v>0</v>
      </c>
      <c r="AP169" s="15"/>
      <c r="AQ169" s="8">
        <f>SUM(AP169*D169*E169*F169*H169*$AQ$9)</f>
        <v>0</v>
      </c>
      <c r="AR169" s="15"/>
      <c r="AS169" s="8">
        <f>SUM(AR169*D169*E169*F169*H169*$AS$9)</f>
        <v>0</v>
      </c>
      <c r="AT169" s="15"/>
      <c r="AU169" s="8">
        <f>SUM(AT169*D169*E169*F169*H169*$AU$9)</f>
        <v>0</v>
      </c>
      <c r="AV169" s="15"/>
      <c r="AW169" s="8">
        <f>SUM(AV169*D169*E169*F169*H169*$AW$9)</f>
        <v>0</v>
      </c>
      <c r="AX169" s="15"/>
      <c r="AY169" s="8">
        <f>SUM(AX169*D169*E169*F169*H169*$AY$9)</f>
        <v>0</v>
      </c>
      <c r="AZ169" s="15"/>
      <c r="BA169" s="8">
        <f>SUM(AZ169*D169*E169*F169*H169*$BA$9)</f>
        <v>0</v>
      </c>
      <c r="BB169" s="15"/>
      <c r="BC169" s="8">
        <f>SUM(BB169*D169*E169*F169*H169*$BC$9)</f>
        <v>0</v>
      </c>
      <c r="BD169" s="15"/>
      <c r="BE169" s="8">
        <f>BD169*D169*E169*F169*H169*$BE$9</f>
        <v>0</v>
      </c>
      <c r="BF169" s="15"/>
      <c r="BG169" s="8">
        <f>BF169*D169*E169*F169*H169*$BG$9</f>
        <v>0</v>
      </c>
      <c r="BH169" s="15"/>
      <c r="BI169" s="8">
        <f>BH169*D169*E169*F169*H169*$BI$9</f>
        <v>0</v>
      </c>
      <c r="BJ169" s="15"/>
      <c r="BK169" s="8">
        <f>SUM(BJ169*D169*E169*F169*H169*$BK$9)</f>
        <v>0</v>
      </c>
      <c r="BL169" s="15"/>
      <c r="BM169" s="8">
        <f>SUM(BL169*D169*E169*F169*H169*$BM$9)</f>
        <v>0</v>
      </c>
      <c r="BN169" s="15"/>
      <c r="BO169" s="8">
        <f>SUM(BN169*D169*E169*F169*H169*$BO$9)</f>
        <v>0</v>
      </c>
      <c r="BP169" s="15"/>
      <c r="BQ169" s="8">
        <f>SUM(BP169*D169*E169*F169*H169*$BQ$9)</f>
        <v>0</v>
      </c>
      <c r="BR169" s="15"/>
      <c r="BS169" s="8">
        <f>SUM(BR169*D169*E169*F169*H169*$BS$9)</f>
        <v>0</v>
      </c>
      <c r="BT169" s="15"/>
      <c r="BU169" s="8">
        <f>BT169*D169*E169*F169*H169*$BU$9</f>
        <v>0</v>
      </c>
      <c r="BV169" s="15"/>
      <c r="BW169" s="8">
        <f>SUM(BV169*D169*E169*F169*H169*$BW$9)</f>
        <v>0</v>
      </c>
      <c r="BX169" s="15"/>
      <c r="BY169" s="8">
        <f>SUM(BX169*D169*E169*F169*H169*$BY$9)</f>
        <v>0</v>
      </c>
      <c r="BZ169" s="15"/>
      <c r="CA169" s="8">
        <f>SUM(BZ169*D169*E169*F169*H169*$CA$9)</f>
        <v>0</v>
      </c>
      <c r="CB169" s="15"/>
      <c r="CC169" s="8">
        <f>SUM(CB169*D169*E169*F169*H169*$CC$9)</f>
        <v>0</v>
      </c>
      <c r="CD169" s="15"/>
      <c r="CE169" s="8">
        <f>CD169*D169*E169*F169*H169*$CE$9</f>
        <v>0</v>
      </c>
      <c r="CF169" s="15">
        <v>2</v>
      </c>
      <c r="CG169" s="8">
        <f>SUM(CF169*D169*E169*F169*H169*$CG$9)</f>
        <v>252651.84</v>
      </c>
      <c r="CH169" s="15"/>
      <c r="CI169" s="8">
        <f>SUM(CH169*D169*E169*F169*I169*$CI$9)</f>
        <v>0</v>
      </c>
      <c r="CJ169" s="15"/>
      <c r="CK169" s="8">
        <f>SUM(CJ169*D169*E169*F169*I169*$CK$9)</f>
        <v>0</v>
      </c>
      <c r="CL169" s="15"/>
      <c r="CM169" s="8">
        <f>SUM(CL169*D169*E169*F169*I169*$CM$9)</f>
        <v>0</v>
      </c>
      <c r="CN169" s="15"/>
      <c r="CO169" s="8">
        <f>SUM(CN169*D169*E169*F169*I169*$CO$9)</f>
        <v>0</v>
      </c>
      <c r="CP169" s="14"/>
      <c r="CQ169" s="8">
        <f>SUM(CP169*D169*E169*F169*I169*$CQ$9)</f>
        <v>0</v>
      </c>
      <c r="CR169" s="15"/>
      <c r="CS169" s="8">
        <f>SUM(CR169*D169*E169*F169*I169*$CS$9)</f>
        <v>0</v>
      </c>
      <c r="CT169" s="15"/>
      <c r="CU169" s="8">
        <f>SUM(CT169*D169*E169*F169*I169*$CU$9)</f>
        <v>0</v>
      </c>
      <c r="CV169" s="15"/>
      <c r="CW169" s="8">
        <f>SUM(CV169*D169*E169*F169*I169*$CW$9)</f>
        <v>0</v>
      </c>
      <c r="CX169" s="15"/>
      <c r="CY169" s="8">
        <f>SUM(CX169*D169*E169*F169*I169*$CY$9)</f>
        <v>0</v>
      </c>
      <c r="CZ169" s="15"/>
      <c r="DA169" s="8">
        <f>SUM(CZ169*D169*E169*F169*I169*$DA$9)</f>
        <v>0</v>
      </c>
      <c r="DB169" s="15"/>
      <c r="DC169" s="8">
        <f>SUM(DB169*D169*E169*F169*I169*$DC$9)</f>
        <v>0</v>
      </c>
      <c r="DD169" s="15"/>
      <c r="DE169" s="8">
        <f>SUM(DD169*D169*E169*F169*I169*$DE$9)</f>
        <v>0</v>
      </c>
      <c r="DF169" s="15"/>
      <c r="DG169" s="8">
        <f>SUM(DF169*D169*E169*F169*I169*$DG$9)</f>
        <v>0</v>
      </c>
      <c r="DH169" s="15"/>
      <c r="DI169" s="8">
        <f>SUM(DH169*D169*E169*F169*I169*$DI$9)</f>
        <v>0</v>
      </c>
      <c r="DJ169" s="15"/>
      <c r="DK169" s="8">
        <f>SUM(DJ169*D169*E169*F169*I169*$DK$9)</f>
        <v>0</v>
      </c>
      <c r="DL169" s="15"/>
      <c r="DM169" s="8">
        <f>DL169*D169*E169*F169*I169*$DM$9</f>
        <v>0</v>
      </c>
      <c r="DN169" s="14"/>
      <c r="DO169" s="8">
        <f>SUM(DN169*D169*E169*F169*I169*$DO$9)</f>
        <v>0</v>
      </c>
      <c r="DP169" s="15"/>
      <c r="DQ169" s="8">
        <f>SUM(DP169*D169*E169*F169*I169*$DQ$9)</f>
        <v>0</v>
      </c>
      <c r="DR169" s="15"/>
      <c r="DS169" s="8">
        <f>SUM(DR169*D169*E169*F169*J169*$DS$9)</f>
        <v>0</v>
      </c>
      <c r="DT169" s="10"/>
      <c r="DU169" s="8">
        <f>SUM(DT169*D169*E169*F169*K169*$DU$9)</f>
        <v>0</v>
      </c>
      <c r="DV169" s="15"/>
      <c r="DW169" s="8">
        <f>SUM(DV169*D169*E169*F169*H169*$DW$9)</f>
        <v>0</v>
      </c>
      <c r="DX169" s="10"/>
      <c r="DY169" s="8">
        <f>SUM(DX169*D169*E169*F169*H169*$DY$9)</f>
        <v>0</v>
      </c>
      <c r="DZ169" s="15"/>
      <c r="EA169" s="8">
        <f>SUM(DZ169*D169*E169*F169*H169*$EA$9)</f>
        <v>0</v>
      </c>
      <c r="EB169" s="15"/>
      <c r="EC169" s="8">
        <f>SUM(EB169*D169*E169*F169*H169*$EC$9)</f>
        <v>0</v>
      </c>
      <c r="ED169" s="10"/>
      <c r="EE169" s="8">
        <f t="shared" si="762"/>
        <v>0</v>
      </c>
      <c r="EF169" s="9"/>
      <c r="EG169" s="8">
        <f t="shared" si="1191"/>
        <v>0</v>
      </c>
      <c r="EH169" s="11">
        <f t="shared" si="1192"/>
        <v>3</v>
      </c>
      <c r="EI169" s="11">
        <f t="shared" si="1192"/>
        <v>378977.76</v>
      </c>
      <c r="EJ169" s="84">
        <f t="shared" si="1195"/>
        <v>3</v>
      </c>
    </row>
    <row r="170" spans="1:140" s="84" customFormat="1" ht="23.25" customHeight="1" x14ac:dyDescent="0.25">
      <c r="A170" s="55"/>
      <c r="B170" s="57">
        <v>119</v>
      </c>
      <c r="C170" s="22" t="s">
        <v>312</v>
      </c>
      <c r="D170" s="21">
        <v>11480</v>
      </c>
      <c r="E170" s="7">
        <v>0.56000000000000005</v>
      </c>
      <c r="F170" s="58">
        <v>1</v>
      </c>
      <c r="G170" s="58"/>
      <c r="H170" s="21">
        <v>1.4</v>
      </c>
      <c r="I170" s="21">
        <v>1.68</v>
      </c>
      <c r="J170" s="21">
        <v>2.23</v>
      </c>
      <c r="K170" s="21">
        <v>2.57</v>
      </c>
      <c r="L170" s="15">
        <v>0</v>
      </c>
      <c r="M170" s="8">
        <f t="shared" si="1193"/>
        <v>0</v>
      </c>
      <c r="N170" s="98"/>
      <c r="O170" s="8">
        <f>N170*D170*E170*F170*H170*$O$9</f>
        <v>0</v>
      </c>
      <c r="P170" s="14">
        <v>0</v>
      </c>
      <c r="Q170" s="8">
        <f>P170*D170*E170*F170*H170*$Q$9</f>
        <v>0</v>
      </c>
      <c r="R170" s="15">
        <v>0</v>
      </c>
      <c r="S170" s="8">
        <f>SUM(R170*D170*E170*F170*H170*$S$9)</f>
        <v>0</v>
      </c>
      <c r="T170" s="15"/>
      <c r="U170" s="8">
        <f>SUM(T170*D170*E170*F170*H170*$U$9)</f>
        <v>0</v>
      </c>
      <c r="V170" s="15"/>
      <c r="W170" s="8">
        <f t="shared" si="1194"/>
        <v>0</v>
      </c>
      <c r="X170" s="15">
        <v>0</v>
      </c>
      <c r="Y170" s="8">
        <f>SUM(X170*D170*E170*F170*H170*$Y$9)</f>
        <v>0</v>
      </c>
      <c r="Z170" s="15">
        <v>0</v>
      </c>
      <c r="AA170" s="8">
        <f>SUM(Z170*D170*E170*F170*H170*$AA$9)</f>
        <v>0</v>
      </c>
      <c r="AB170" s="15"/>
      <c r="AC170" s="8">
        <f>SUM(AB170*D170*E170*F170*I170*$AC$9)</f>
        <v>0</v>
      </c>
      <c r="AD170" s="14">
        <v>0</v>
      </c>
      <c r="AE170" s="8">
        <f>SUM(AD170*D170*E170*F170*I170*$AE$9)</f>
        <v>0</v>
      </c>
      <c r="AF170" s="15"/>
      <c r="AG170" s="8">
        <f>SUM(AF170*D170*E170*F170*H170*$AG$9)</f>
        <v>0</v>
      </c>
      <c r="AH170" s="15"/>
      <c r="AI170" s="8">
        <f>SUM(AH170*D170*E170*F170*H170*$AI$9)</f>
        <v>0</v>
      </c>
      <c r="AJ170" s="15">
        <v>0</v>
      </c>
      <c r="AK170" s="8">
        <f>SUM(AJ170*D170*E170*F170*H170*$AK$9)</f>
        <v>0</v>
      </c>
      <c r="AL170" s="15"/>
      <c r="AM170" s="8">
        <f>SUM(AL170*D170*E170*F170*H170*$AM$9)</f>
        <v>0</v>
      </c>
      <c r="AN170" s="15">
        <v>0</v>
      </c>
      <c r="AO170" s="8">
        <f>SUM(D170*E170*F170*H170*AN170*$AO$9)</f>
        <v>0</v>
      </c>
      <c r="AP170" s="15"/>
      <c r="AQ170" s="8">
        <f>SUM(AP170*D170*E170*F170*H170*$AQ$9)</f>
        <v>0</v>
      </c>
      <c r="AR170" s="15"/>
      <c r="AS170" s="8">
        <f>SUM(AR170*D170*E170*F170*H170*$AS$9)</f>
        <v>0</v>
      </c>
      <c r="AT170" s="15">
        <v>0</v>
      </c>
      <c r="AU170" s="8">
        <f>SUM(AT170*D170*E170*F170*H170*$AU$9)</f>
        <v>0</v>
      </c>
      <c r="AV170" s="15"/>
      <c r="AW170" s="8">
        <f>SUM(AV170*D170*E170*F170*H170*$AW$9)</f>
        <v>0</v>
      </c>
      <c r="AX170" s="15"/>
      <c r="AY170" s="8">
        <f>SUM(AX170*D170*E170*F170*H170*$AY$9)</f>
        <v>0</v>
      </c>
      <c r="AZ170" s="15"/>
      <c r="BA170" s="8">
        <f>SUM(AZ170*D170*E170*F170*H170*$BA$9)</f>
        <v>0</v>
      </c>
      <c r="BB170" s="15"/>
      <c r="BC170" s="8">
        <f>SUM(BB170*D170*E170*F170*H170*$BC$9)</f>
        <v>0</v>
      </c>
      <c r="BD170" s="15"/>
      <c r="BE170" s="8">
        <f>BD170*D170*E170*F170*H170*$BE$9</f>
        <v>0</v>
      </c>
      <c r="BF170" s="15"/>
      <c r="BG170" s="8">
        <f>BF170*D170*E170*F170*H170*$BG$9</f>
        <v>0</v>
      </c>
      <c r="BH170" s="15"/>
      <c r="BI170" s="8">
        <f>BH170*D170*E170*F170*H170*$BI$9</f>
        <v>0</v>
      </c>
      <c r="BJ170" s="15"/>
      <c r="BK170" s="8">
        <f>SUM(BJ170*D170*E170*F170*H170*$BK$9)</f>
        <v>0</v>
      </c>
      <c r="BL170" s="15">
        <v>28</v>
      </c>
      <c r="BM170" s="8">
        <f>SUM(BL170*D170*E170*F170*H170*$BM$9)</f>
        <v>252008.96000000002</v>
      </c>
      <c r="BN170" s="15"/>
      <c r="BO170" s="8">
        <f>SUM(BN170*D170*E170*F170*H170*$BO$9)</f>
        <v>0</v>
      </c>
      <c r="BP170" s="15"/>
      <c r="BQ170" s="8">
        <f>SUM(BP170*D170*E170*F170*H170*$BQ$9)</f>
        <v>0</v>
      </c>
      <c r="BR170" s="15"/>
      <c r="BS170" s="8">
        <f>SUM(BR170*D170*E170*F170*H170*$BS$9)</f>
        <v>0</v>
      </c>
      <c r="BT170" s="15">
        <v>64</v>
      </c>
      <c r="BU170" s="8">
        <f>BT170*D170*E170*F170*H170*$BU$9</f>
        <v>576020.47999999998</v>
      </c>
      <c r="BV170" s="15">
        <v>0</v>
      </c>
      <c r="BW170" s="8">
        <f>SUM(BV170*D170*E170*F170*H170*$BW$9)</f>
        <v>0</v>
      </c>
      <c r="BX170" s="15">
        <v>0</v>
      </c>
      <c r="BY170" s="8">
        <f>SUM(BX170*D170*E170*F170*H170*$BY$9)</f>
        <v>0</v>
      </c>
      <c r="BZ170" s="15">
        <v>0</v>
      </c>
      <c r="CA170" s="8">
        <f>SUM(BZ170*D170*E170*F170*H170*$CA$9)</f>
        <v>0</v>
      </c>
      <c r="CB170" s="15">
        <v>0</v>
      </c>
      <c r="CC170" s="8">
        <f>SUM(CB170*D170*E170*F170*H170*$CC$9)</f>
        <v>0</v>
      </c>
      <c r="CD170" s="15"/>
      <c r="CE170" s="8">
        <f>CD170*D170*E170*F170*H170*$CE$9</f>
        <v>0</v>
      </c>
      <c r="CF170" s="15"/>
      <c r="CG170" s="8">
        <f>SUM(CF170*D170*E170*F170*H170*$CG$9)</f>
        <v>0</v>
      </c>
      <c r="CH170" s="15">
        <v>0</v>
      </c>
      <c r="CI170" s="8">
        <f>SUM(CH170*D170*E170*F170*I170*$CI$9)</f>
        <v>0</v>
      </c>
      <c r="CJ170" s="15">
        <v>0</v>
      </c>
      <c r="CK170" s="8">
        <f>SUM(CJ170*D170*E170*F170*I170*$CK$9)</f>
        <v>0</v>
      </c>
      <c r="CL170" s="15">
        <v>0</v>
      </c>
      <c r="CM170" s="8">
        <f>SUM(CL170*D170*E170*F170*I170*$CM$9)</f>
        <v>0</v>
      </c>
      <c r="CN170" s="15">
        <v>0</v>
      </c>
      <c r="CO170" s="8">
        <f>SUM(CN170*D170*E170*F170*I170*$CO$9)</f>
        <v>0</v>
      </c>
      <c r="CP170" s="14"/>
      <c r="CQ170" s="8">
        <f>SUM(CP170*D170*E170*F170*I170*$CQ$9)</f>
        <v>0</v>
      </c>
      <c r="CR170" s="15"/>
      <c r="CS170" s="8">
        <f>SUM(CR170*D170*E170*F170*I170*$CS$9)</f>
        <v>0</v>
      </c>
      <c r="CT170" s="15"/>
      <c r="CU170" s="8">
        <f>SUM(CT170*D170*E170*F170*I170*$CU$9)</f>
        <v>0</v>
      </c>
      <c r="CV170" s="15">
        <v>0</v>
      </c>
      <c r="CW170" s="8">
        <f>SUM(CV170*D170*E170*F170*I170*$CW$9)</f>
        <v>0</v>
      </c>
      <c r="CX170" s="15">
        <v>0</v>
      </c>
      <c r="CY170" s="8">
        <f>SUM(CX170*D170*E170*F170*I170*$CY$9)</f>
        <v>0</v>
      </c>
      <c r="CZ170" s="15">
        <v>0</v>
      </c>
      <c r="DA170" s="8">
        <f>SUM(CZ170*D170*E170*F170*I170*$DA$9)</f>
        <v>0</v>
      </c>
      <c r="DB170" s="15">
        <v>0</v>
      </c>
      <c r="DC170" s="8">
        <f>SUM(DB170*D170*E170*F170*I170*$DC$9)</f>
        <v>0</v>
      </c>
      <c r="DD170" s="15">
        <v>0</v>
      </c>
      <c r="DE170" s="8">
        <f>SUM(DD170*D170*E170*F170*I170*$DE$9)</f>
        <v>0</v>
      </c>
      <c r="DF170" s="15"/>
      <c r="DG170" s="8">
        <f>SUM(DF170*D170*E170*F170*I170*$DG$9)</f>
        <v>0</v>
      </c>
      <c r="DH170" s="15">
        <v>5</v>
      </c>
      <c r="DI170" s="8">
        <f>SUM(DH170*D170*E170*F170*I170*$DI$9)</f>
        <v>54001.920000000006</v>
      </c>
      <c r="DJ170" s="15"/>
      <c r="DK170" s="8">
        <f>SUM(DJ170*D170*E170*F170*I170*$DK$9)</f>
        <v>0</v>
      </c>
      <c r="DL170" s="15"/>
      <c r="DM170" s="8">
        <f>DL170*D170*E170*F170*I170*$DM$9</f>
        <v>0</v>
      </c>
      <c r="DN170" s="14"/>
      <c r="DO170" s="8">
        <f>SUM(DN170*D170*E170*F170*I170*$DO$9)</f>
        <v>0</v>
      </c>
      <c r="DP170" s="15">
        <v>0</v>
      </c>
      <c r="DQ170" s="8">
        <f>SUM(DP170*D170*E170*F170*I170*$DQ$9)</f>
        <v>0</v>
      </c>
      <c r="DR170" s="15"/>
      <c r="DS170" s="8">
        <f>SUM(DR170*D170*E170*F170*J170*$DS$9)</f>
        <v>0</v>
      </c>
      <c r="DT170" s="10">
        <v>0</v>
      </c>
      <c r="DU170" s="8">
        <f>SUM(DT170*D170*E170*F170*K170*$DU$9)</f>
        <v>0</v>
      </c>
      <c r="DV170" s="15"/>
      <c r="DW170" s="8">
        <f>SUM(DV170*D170*E170*F170*H170*$DW$9)</f>
        <v>0</v>
      </c>
      <c r="DX170" s="10"/>
      <c r="DY170" s="8">
        <f>SUM(DX170*D170*E170*F170*H170*$DY$9)</f>
        <v>0</v>
      </c>
      <c r="DZ170" s="15"/>
      <c r="EA170" s="8">
        <f>SUM(DZ170*D170*E170*F170*H170*$EA$9)</f>
        <v>0</v>
      </c>
      <c r="EB170" s="15"/>
      <c r="EC170" s="8">
        <f>SUM(EB170*D170*E170*F170*H170*$EC$9)</f>
        <v>0</v>
      </c>
      <c r="ED170" s="10"/>
      <c r="EE170" s="8">
        <f t="shared" ref="EE170:EE186" si="1326">ED170*D170*E170*F170*H170*$EE$9</f>
        <v>0</v>
      </c>
      <c r="EF170" s="9"/>
      <c r="EG170" s="8">
        <f t="shared" si="1191"/>
        <v>0</v>
      </c>
      <c r="EH170" s="11">
        <f t="shared" si="1192"/>
        <v>97</v>
      </c>
      <c r="EI170" s="11">
        <f t="shared" si="1192"/>
        <v>882031.36</v>
      </c>
      <c r="EJ170" s="84">
        <f t="shared" si="1195"/>
        <v>97</v>
      </c>
    </row>
    <row r="171" spans="1:140" s="86" customFormat="1" ht="75" x14ac:dyDescent="0.25">
      <c r="A171" s="55"/>
      <c r="B171" s="57">
        <v>120</v>
      </c>
      <c r="C171" s="20" t="s">
        <v>313</v>
      </c>
      <c r="D171" s="21">
        <v>11480</v>
      </c>
      <c r="E171" s="7">
        <v>0.46</v>
      </c>
      <c r="F171" s="58">
        <v>1</v>
      </c>
      <c r="G171" s="58"/>
      <c r="H171" s="21">
        <v>1.4</v>
      </c>
      <c r="I171" s="21">
        <v>1.68</v>
      </c>
      <c r="J171" s="21">
        <v>2.23</v>
      </c>
      <c r="K171" s="21">
        <v>2.57</v>
      </c>
      <c r="L171" s="15">
        <v>0</v>
      </c>
      <c r="M171" s="8">
        <f t="shared" si="1193"/>
        <v>0</v>
      </c>
      <c r="N171" s="98"/>
      <c r="O171" s="8">
        <f>N171*D171*E171*F171*H171*$O$9</f>
        <v>0</v>
      </c>
      <c r="P171" s="14">
        <v>0</v>
      </c>
      <c r="Q171" s="8">
        <f>P171*D171*E171*F171*H171*$Q$9</f>
        <v>0</v>
      </c>
      <c r="R171" s="15">
        <v>0</v>
      </c>
      <c r="S171" s="8">
        <f>SUM(R171*D171*E171*F171*H171*$S$9)</f>
        <v>0</v>
      </c>
      <c r="T171" s="15"/>
      <c r="U171" s="8">
        <f>SUM(T171*D171*E171*F171*H171*$U$9)</f>
        <v>0</v>
      </c>
      <c r="V171" s="15"/>
      <c r="W171" s="8">
        <f t="shared" si="1194"/>
        <v>0</v>
      </c>
      <c r="X171" s="15">
        <v>0</v>
      </c>
      <c r="Y171" s="8">
        <f>SUM(X171*D171*E171*F171*H171*$Y$9)</f>
        <v>0</v>
      </c>
      <c r="Z171" s="15">
        <v>0</v>
      </c>
      <c r="AA171" s="8">
        <f>SUM(Z171*D171*E171*F171*H171*$AA$9)</f>
        <v>0</v>
      </c>
      <c r="AB171" s="15"/>
      <c r="AC171" s="8">
        <f>SUM(AB171*D171*E171*F171*I171*$AC$9)</f>
        <v>0</v>
      </c>
      <c r="AD171" s="14">
        <v>0</v>
      </c>
      <c r="AE171" s="8">
        <f>SUM(AD171*D171*E171*F171*I171*$AE$9)</f>
        <v>0</v>
      </c>
      <c r="AF171" s="15"/>
      <c r="AG171" s="8">
        <f>SUM(AF171*D171*E171*F171*H171*$AG$9)</f>
        <v>0</v>
      </c>
      <c r="AH171" s="15"/>
      <c r="AI171" s="8">
        <f>SUM(AH171*D171*E171*F171*H171*$AI$9)</f>
        <v>0</v>
      </c>
      <c r="AJ171" s="15">
        <v>0</v>
      </c>
      <c r="AK171" s="8">
        <f>SUM(AJ171*D171*E171*F171*H171*$AK$9)</f>
        <v>0</v>
      </c>
      <c r="AL171" s="63"/>
      <c r="AM171" s="8">
        <f>SUM(AL171*D171*E171*F171*H171*$AM$9)</f>
        <v>0</v>
      </c>
      <c r="AN171" s="15">
        <v>0</v>
      </c>
      <c r="AO171" s="8">
        <f>SUM(D171*E171*F171*H171*AN171*$AO$9)</f>
        <v>0</v>
      </c>
      <c r="AP171" s="15"/>
      <c r="AQ171" s="8">
        <f>SUM(AP171*D171*E171*F171*H171*$AQ$9)</f>
        <v>0</v>
      </c>
      <c r="AR171" s="15"/>
      <c r="AS171" s="8">
        <f>SUM(AR171*D171*E171*F171*H171*$AS$9)</f>
        <v>0</v>
      </c>
      <c r="AT171" s="15">
        <v>0</v>
      </c>
      <c r="AU171" s="8">
        <f>SUM(AT171*D171*E171*F171*H171*$AU$9)</f>
        <v>0</v>
      </c>
      <c r="AV171" s="15"/>
      <c r="AW171" s="8">
        <f>SUM(AV171*D171*E171*F171*H171*$AW$9)</f>
        <v>0</v>
      </c>
      <c r="AX171" s="15"/>
      <c r="AY171" s="8">
        <f>SUM(AX171*D171*E171*F171*H171*$AY$9)</f>
        <v>0</v>
      </c>
      <c r="AZ171" s="15"/>
      <c r="BA171" s="8">
        <f>SUM(AZ171*D171*E171*F171*H171*$BA$9)</f>
        <v>0</v>
      </c>
      <c r="BB171" s="15"/>
      <c r="BC171" s="8">
        <f>SUM(BB171*D171*E171*F171*H171*$BC$9)</f>
        <v>0</v>
      </c>
      <c r="BD171" s="15"/>
      <c r="BE171" s="8">
        <f>BD171*D171*E171*F171*H171*$BE$9</f>
        <v>0</v>
      </c>
      <c r="BF171" s="15"/>
      <c r="BG171" s="8">
        <f>BF171*D171*E171*F171*H171*$BG$9</f>
        <v>0</v>
      </c>
      <c r="BH171" s="15"/>
      <c r="BI171" s="8">
        <f>BH171*D171*E171*F171*H171*$BI$9</f>
        <v>0</v>
      </c>
      <c r="BJ171" s="15"/>
      <c r="BK171" s="8">
        <f>SUM(BJ171*D171*E171*F171*H171*$BK$9)</f>
        <v>0</v>
      </c>
      <c r="BL171" s="15">
        <v>13</v>
      </c>
      <c r="BM171" s="8">
        <f>SUM(BL171*D171*E171*F171*H171*$BM$9)</f>
        <v>96110.560000000012</v>
      </c>
      <c r="BN171" s="15"/>
      <c r="BO171" s="8">
        <f>SUM(BN171*D171*E171*F171*H171*$BO$9)</f>
        <v>0</v>
      </c>
      <c r="BP171" s="15"/>
      <c r="BQ171" s="8">
        <f>SUM(BP171*D171*E171*F171*H171*$BQ$9)</f>
        <v>0</v>
      </c>
      <c r="BR171" s="15"/>
      <c r="BS171" s="8">
        <f>SUM(BR171*D171*E171*F171*H171*$BS$9)</f>
        <v>0</v>
      </c>
      <c r="BT171" s="15"/>
      <c r="BU171" s="8">
        <f>BT171*D171*E171*F171*H171*$BU$9</f>
        <v>0</v>
      </c>
      <c r="BV171" s="15"/>
      <c r="BW171" s="8">
        <f>SUM(BV171*D171*E171*F171*H171*$BW$9)</f>
        <v>0</v>
      </c>
      <c r="BX171" s="15"/>
      <c r="BY171" s="8">
        <f>SUM(BX171*D171*E171*F171*H171*$BY$9)</f>
        <v>0</v>
      </c>
      <c r="BZ171" s="15">
        <v>0</v>
      </c>
      <c r="CA171" s="8">
        <f>SUM(BZ171*D171*E171*F171*H171*$CA$9)</f>
        <v>0</v>
      </c>
      <c r="CB171" s="15">
        <v>0</v>
      </c>
      <c r="CC171" s="8">
        <f>SUM(CB171*D171*E171*F171*H171*$CC$9)</f>
        <v>0</v>
      </c>
      <c r="CD171" s="15"/>
      <c r="CE171" s="8">
        <f>CD171*D171*E171*F171*H171*$CE$9</f>
        <v>0</v>
      </c>
      <c r="CF171" s="15"/>
      <c r="CG171" s="8">
        <f>SUM(CF171*D171*E171*F171*H171*$CG$9)</f>
        <v>0</v>
      </c>
      <c r="CH171" s="15"/>
      <c r="CI171" s="8">
        <f>SUM(CH171*D171*E171*F171*I171*$CI$9)</f>
        <v>0</v>
      </c>
      <c r="CJ171" s="15">
        <v>0</v>
      </c>
      <c r="CK171" s="8">
        <f>SUM(CJ171*D171*E171*F171*I171*$CK$9)</f>
        <v>0</v>
      </c>
      <c r="CL171" s="15">
        <v>0</v>
      </c>
      <c r="CM171" s="8">
        <f>SUM(CL171*D171*E171*F171*I171*$CM$9)</f>
        <v>0</v>
      </c>
      <c r="CN171" s="15">
        <v>0</v>
      </c>
      <c r="CO171" s="8">
        <f>SUM(CN171*D171*E171*F171*I171*$CO$9)</f>
        <v>0</v>
      </c>
      <c r="CP171" s="14"/>
      <c r="CQ171" s="8">
        <f>SUM(CP171*D171*E171*F171*I171*$CQ$9)</f>
        <v>0</v>
      </c>
      <c r="CR171" s="15"/>
      <c r="CS171" s="8">
        <f>SUM(CR171*D171*E171*F171*I171*$CS$9)</f>
        <v>0</v>
      </c>
      <c r="CT171" s="15"/>
      <c r="CU171" s="8">
        <f>SUM(CT171*D171*E171*F171*I171*$CU$9)</f>
        <v>0</v>
      </c>
      <c r="CV171" s="15">
        <v>0</v>
      </c>
      <c r="CW171" s="8">
        <f>SUM(CV171*D171*E171*F171*I171*$CW$9)</f>
        <v>0</v>
      </c>
      <c r="CX171" s="15"/>
      <c r="CY171" s="8">
        <f>SUM(CX171*D171*E171*F171*I171*$CY$9)</f>
        <v>0</v>
      </c>
      <c r="CZ171" s="15">
        <v>0</v>
      </c>
      <c r="DA171" s="8">
        <f>SUM(CZ171*D171*E171*F171*I171*$DA$9)</f>
        <v>0</v>
      </c>
      <c r="DB171" s="15">
        <v>1</v>
      </c>
      <c r="DC171" s="8">
        <f>SUM(DB171*D171*E171*F171*I171*$DC$9)</f>
        <v>8871.7440000000006</v>
      </c>
      <c r="DD171" s="15">
        <v>0</v>
      </c>
      <c r="DE171" s="8">
        <f>SUM(DD171*D171*E171*F171*I171*$DE$9)</f>
        <v>0</v>
      </c>
      <c r="DF171" s="15">
        <v>0</v>
      </c>
      <c r="DG171" s="8">
        <f>SUM(DF171*D171*E171*F171*I171*$DG$9)</f>
        <v>0</v>
      </c>
      <c r="DH171" s="15"/>
      <c r="DI171" s="8">
        <f>SUM(DH171*D171*E171*F171*I171*$DI$9)</f>
        <v>0</v>
      </c>
      <c r="DJ171" s="15"/>
      <c r="DK171" s="8">
        <f>SUM(DJ171*D171*E171*F171*I171*$DK$9)</f>
        <v>0</v>
      </c>
      <c r="DL171" s="15"/>
      <c r="DM171" s="8">
        <f>DL171*D171*E171*F171*I171*$DM$9</f>
        <v>0</v>
      </c>
      <c r="DN171" s="14"/>
      <c r="DO171" s="8">
        <f>SUM(DN171*D171*E171*F171*I171*$DO$9)</f>
        <v>0</v>
      </c>
      <c r="DP171" s="15">
        <v>0</v>
      </c>
      <c r="DQ171" s="8">
        <f>SUM(DP171*D171*E171*F171*I171*$DQ$9)</f>
        <v>0</v>
      </c>
      <c r="DR171" s="15">
        <v>0</v>
      </c>
      <c r="DS171" s="8">
        <f>SUM(DR171*D171*E171*F171*J171*$DS$9)</f>
        <v>0</v>
      </c>
      <c r="DT171" s="10"/>
      <c r="DU171" s="8">
        <f>SUM(DT171*D171*E171*F171*K171*$DU$9)</f>
        <v>0</v>
      </c>
      <c r="DV171" s="63"/>
      <c r="DW171" s="8">
        <f>SUM(DV171*D171*E171*F171*H171*$DW$9)</f>
        <v>0</v>
      </c>
      <c r="DX171" s="10"/>
      <c r="DY171" s="8">
        <f>SUM(DX171*D171*E171*F171*H171*$DY$9)</f>
        <v>0</v>
      </c>
      <c r="DZ171" s="15"/>
      <c r="EA171" s="8">
        <f>SUM(DZ171*D171*E171*F171*H171*$EA$9)</f>
        <v>0</v>
      </c>
      <c r="EB171" s="15"/>
      <c r="EC171" s="8">
        <f>SUM(EB171*D171*E171*F171*H171*$EC$9)</f>
        <v>0</v>
      </c>
      <c r="ED171" s="10"/>
      <c r="EE171" s="8">
        <f t="shared" si="1326"/>
        <v>0</v>
      </c>
      <c r="EF171" s="9"/>
      <c r="EG171" s="8">
        <f t="shared" si="1191"/>
        <v>0</v>
      </c>
      <c r="EH171" s="11">
        <f t="shared" si="1192"/>
        <v>14</v>
      </c>
      <c r="EI171" s="11">
        <f t="shared" si="1192"/>
        <v>104982.30400000002</v>
      </c>
      <c r="EJ171" s="84">
        <f t="shared" si="1195"/>
        <v>14</v>
      </c>
    </row>
    <row r="172" spans="1:140" s="84" customFormat="1" ht="45" x14ac:dyDescent="0.25">
      <c r="A172" s="55"/>
      <c r="B172" s="57">
        <v>121</v>
      </c>
      <c r="C172" s="20" t="s">
        <v>314</v>
      </c>
      <c r="D172" s="21">
        <v>11480</v>
      </c>
      <c r="E172" s="7">
        <v>9.74</v>
      </c>
      <c r="F172" s="58">
        <v>1</v>
      </c>
      <c r="G172" s="58"/>
      <c r="H172" s="21">
        <v>1.4</v>
      </c>
      <c r="I172" s="21">
        <v>1.68</v>
      </c>
      <c r="J172" s="21">
        <v>2.23</v>
      </c>
      <c r="K172" s="21">
        <v>2.57</v>
      </c>
      <c r="L172" s="15"/>
      <c r="M172" s="8">
        <f t="shared" si="1193"/>
        <v>0</v>
      </c>
      <c r="N172" s="98"/>
      <c r="O172" s="8">
        <f>N172*D172*E172*F172*H172*$O$9</f>
        <v>0</v>
      </c>
      <c r="P172" s="14"/>
      <c r="Q172" s="8">
        <f>P172*D172*E172*F172*H172*$Q$9</f>
        <v>0</v>
      </c>
      <c r="R172" s="15"/>
      <c r="S172" s="8">
        <f>SUM(R172*D172*E172*F172*H172*$S$9)</f>
        <v>0</v>
      </c>
      <c r="T172" s="15">
        <v>36</v>
      </c>
      <c r="U172" s="8">
        <f>SUM(T172*D172*E172*F172*H172*$U$9)</f>
        <v>5635486.0800000001</v>
      </c>
      <c r="V172" s="15"/>
      <c r="W172" s="8">
        <f t="shared" si="1194"/>
        <v>0</v>
      </c>
      <c r="X172" s="15"/>
      <c r="Y172" s="8">
        <f>SUM(X172*D172*E172*F172*H172*$Y$9)</f>
        <v>0</v>
      </c>
      <c r="Z172" s="15"/>
      <c r="AA172" s="8">
        <f>SUM(Z172*D172*E172*F172*H172*$AA$9)</f>
        <v>0</v>
      </c>
      <c r="AB172" s="15"/>
      <c r="AC172" s="8">
        <f>SUM(AB172*D172*E172*F172*I172*$AC$9)</f>
        <v>0</v>
      </c>
      <c r="AD172" s="14"/>
      <c r="AE172" s="8">
        <f>SUM(AD172*D172*E172*F172*I172*$AE$9)</f>
        <v>0</v>
      </c>
      <c r="AF172" s="15"/>
      <c r="AG172" s="8">
        <f>SUM(AF172*D172*E172*F172*H172*$AG$9)</f>
        <v>0</v>
      </c>
      <c r="AH172" s="15"/>
      <c r="AI172" s="8">
        <f>SUM(AH172*D172*E172*F172*H172*$AI$9)</f>
        <v>0</v>
      </c>
      <c r="AJ172" s="15"/>
      <c r="AK172" s="8">
        <f>SUM(AJ172*D172*E172*F172*H172*$AK$9)</f>
        <v>0</v>
      </c>
      <c r="AL172" s="55"/>
      <c r="AM172" s="8">
        <f>SUM(AL172*D172*E172*F172*H172*$AM$9)</f>
        <v>0</v>
      </c>
      <c r="AN172" s="15"/>
      <c r="AO172" s="8">
        <f>SUM(D172*E172*F172*H172*AN172*$AO$9)</f>
        <v>0</v>
      </c>
      <c r="AP172" s="15"/>
      <c r="AQ172" s="8">
        <f>SUM(AP172*D172*E172*F172*H172*$AQ$9)</f>
        <v>0</v>
      </c>
      <c r="AR172" s="15"/>
      <c r="AS172" s="8">
        <f>SUM(AR172*D172*E172*F172*H172*$AS$9)</f>
        <v>0</v>
      </c>
      <c r="AT172" s="15"/>
      <c r="AU172" s="8">
        <f>SUM(AT172*D172*E172*F172*H172*$AU$9)</f>
        <v>0</v>
      </c>
      <c r="AV172" s="15"/>
      <c r="AW172" s="8">
        <f>SUM(AV172*D172*E172*F172*H172*$AW$9)</f>
        <v>0</v>
      </c>
      <c r="AX172" s="15"/>
      <c r="AY172" s="8">
        <f>SUM(AX172*D172*E172*F172*H172*$AY$9)</f>
        <v>0</v>
      </c>
      <c r="AZ172" s="15"/>
      <c r="BA172" s="8">
        <f>SUM(AZ172*D172*E172*F172*H172*$BA$9)</f>
        <v>0</v>
      </c>
      <c r="BB172" s="15"/>
      <c r="BC172" s="8">
        <f>SUM(BB172*D172*E172*F172*H172*$BC$9)</f>
        <v>0</v>
      </c>
      <c r="BD172" s="15"/>
      <c r="BE172" s="8">
        <f>BD172*D172*E172*F172*H172*$BE$9</f>
        <v>0</v>
      </c>
      <c r="BF172" s="15"/>
      <c r="BG172" s="8">
        <f>BF172*D172*E172*F172*H172*$BG$9</f>
        <v>0</v>
      </c>
      <c r="BH172" s="15"/>
      <c r="BI172" s="8">
        <f>BH172*D172*E172*F172*H172*$BI$9</f>
        <v>0</v>
      </c>
      <c r="BJ172" s="15"/>
      <c r="BK172" s="8">
        <f>SUM(BJ172*D172*E172*F172*H172*$BK$9)</f>
        <v>0</v>
      </c>
      <c r="BL172" s="15"/>
      <c r="BM172" s="8">
        <f>SUM(BL172*D172*E172*F172*H172*$BM$9)</f>
        <v>0</v>
      </c>
      <c r="BN172" s="15"/>
      <c r="BO172" s="8">
        <f>SUM(BN172*D172*E172*F172*H172*$BO$9)</f>
        <v>0</v>
      </c>
      <c r="BP172" s="15"/>
      <c r="BQ172" s="8">
        <f>SUM(BP172*D172*E172*F172*H172*$BQ$9)</f>
        <v>0</v>
      </c>
      <c r="BR172" s="15"/>
      <c r="BS172" s="8">
        <f>SUM(BR172*D172*E172*F172*H172*$BS$9)</f>
        <v>0</v>
      </c>
      <c r="BT172" s="15"/>
      <c r="BU172" s="8">
        <f>BT172*D172*E172*F172*H172*$BU$9</f>
        <v>0</v>
      </c>
      <c r="BV172" s="15"/>
      <c r="BW172" s="8">
        <f>SUM(BV172*D172*E172*F172*H172*$BW$9)</f>
        <v>0</v>
      </c>
      <c r="BX172" s="15"/>
      <c r="BY172" s="8">
        <f>SUM(BX172*D172*E172*F172*H172*$BY$9)</f>
        <v>0</v>
      </c>
      <c r="BZ172" s="15"/>
      <c r="CA172" s="8">
        <f>SUM(BZ172*D172*E172*F172*H172*$CA$9)</f>
        <v>0</v>
      </c>
      <c r="CB172" s="15"/>
      <c r="CC172" s="8">
        <f>SUM(CB172*D172*E172*F172*H172*$CC$9)</f>
        <v>0</v>
      </c>
      <c r="CD172" s="15"/>
      <c r="CE172" s="8">
        <f>CD172*D172*E172*F172*H172*$CE$9</f>
        <v>0</v>
      </c>
      <c r="CF172" s="15"/>
      <c r="CG172" s="8">
        <f>SUM(CF172*D172*E172*F172*H172*$CG$9)</f>
        <v>0</v>
      </c>
      <c r="CH172" s="15"/>
      <c r="CI172" s="8">
        <f>SUM(CH172*D172*E172*F172*I172*$CI$9)</f>
        <v>0</v>
      </c>
      <c r="CJ172" s="15"/>
      <c r="CK172" s="8">
        <f>SUM(CJ172*D172*E172*F172*I172*$CK$9)</f>
        <v>0</v>
      </c>
      <c r="CL172" s="15"/>
      <c r="CM172" s="8">
        <f>SUM(CL172*D172*E172*F172*I172*$CM$9)</f>
        <v>0</v>
      </c>
      <c r="CN172" s="15"/>
      <c r="CO172" s="8">
        <f>SUM(CN172*D172*E172*F172*I172*$CO$9)</f>
        <v>0</v>
      </c>
      <c r="CP172" s="14"/>
      <c r="CQ172" s="8">
        <f>SUM(CP172*D172*E172*F172*I172*$CQ$9)</f>
        <v>0</v>
      </c>
      <c r="CR172" s="15"/>
      <c r="CS172" s="8">
        <f>SUM(CR172*D172*E172*F172*I172*$CS$9)</f>
        <v>0</v>
      </c>
      <c r="CT172" s="15"/>
      <c r="CU172" s="8">
        <f>SUM(CT172*D172*E172*F172*I172*$CU$9)</f>
        <v>0</v>
      </c>
      <c r="CV172" s="15"/>
      <c r="CW172" s="8">
        <f>SUM(CV172*D172*E172*F172*I172*$CW$9)</f>
        <v>0</v>
      </c>
      <c r="CX172" s="15"/>
      <c r="CY172" s="8">
        <f>SUM(CX172*D172*E172*F172*I172*$CY$9)</f>
        <v>0</v>
      </c>
      <c r="CZ172" s="15"/>
      <c r="DA172" s="8">
        <f>SUM(CZ172*D172*E172*F172*I172*$DA$9)</f>
        <v>0</v>
      </c>
      <c r="DB172" s="15"/>
      <c r="DC172" s="8">
        <f>SUM(DB172*D172*E172*F172*I172*$DC$9)</f>
        <v>0</v>
      </c>
      <c r="DD172" s="15"/>
      <c r="DE172" s="8">
        <f>SUM(DD172*D172*E172*F172*I172*$DE$9)</f>
        <v>0</v>
      </c>
      <c r="DF172" s="15"/>
      <c r="DG172" s="8">
        <f>SUM(DF172*D172*E172*F172*I172*$DG$9)</f>
        <v>0</v>
      </c>
      <c r="DH172" s="15"/>
      <c r="DI172" s="8">
        <f>SUM(DH172*D172*E172*F172*I172*$DI$9)</f>
        <v>0</v>
      </c>
      <c r="DJ172" s="15"/>
      <c r="DK172" s="8">
        <f>SUM(DJ172*D172*E172*F172*I172*$DK$9)</f>
        <v>0</v>
      </c>
      <c r="DL172" s="15"/>
      <c r="DM172" s="8">
        <f>DL172*D172*E172*F172*I172*$DM$9</f>
        <v>0</v>
      </c>
      <c r="DN172" s="14"/>
      <c r="DO172" s="8">
        <f>SUM(DN172*D172*E172*F172*I172*$DO$9)</f>
        <v>0</v>
      </c>
      <c r="DP172" s="15"/>
      <c r="DQ172" s="8">
        <f>SUM(DP172*D172*E172*F172*I172*$DQ$9)</f>
        <v>0</v>
      </c>
      <c r="DR172" s="15"/>
      <c r="DS172" s="8">
        <f>SUM(DR172*D172*E172*F172*J172*$DS$9)</f>
        <v>0</v>
      </c>
      <c r="DT172" s="10">
        <v>2</v>
      </c>
      <c r="DU172" s="8">
        <f>SUM(DT172*D172*E172*F172*K172*$DU$9)</f>
        <v>574730.12799999991</v>
      </c>
      <c r="DV172" s="55"/>
      <c r="DW172" s="8">
        <f>SUM(DV172*D172*E172*F172*H172*$DW$9)</f>
        <v>0</v>
      </c>
      <c r="DX172" s="10"/>
      <c r="DY172" s="8">
        <f>SUM(DX172*D172*E172*F172*H172*$DY$9)</f>
        <v>0</v>
      </c>
      <c r="DZ172" s="15"/>
      <c r="EA172" s="8">
        <f>SUM(DZ172*D172*E172*F172*H172*$EA$9)</f>
        <v>0</v>
      </c>
      <c r="EB172" s="15"/>
      <c r="EC172" s="8">
        <f>SUM(EB172*D172*E172*F172*H172*$EC$9)</f>
        <v>0</v>
      </c>
      <c r="ED172" s="10"/>
      <c r="EE172" s="8">
        <f t="shared" si="1326"/>
        <v>0</v>
      </c>
      <c r="EF172" s="9"/>
      <c r="EG172" s="8">
        <f t="shared" si="1191"/>
        <v>0</v>
      </c>
      <c r="EH172" s="11">
        <f t="shared" si="1192"/>
        <v>38</v>
      </c>
      <c r="EI172" s="11">
        <f t="shared" si="1192"/>
        <v>6210216.2079999996</v>
      </c>
      <c r="EJ172" s="84">
        <f t="shared" si="1195"/>
        <v>38</v>
      </c>
    </row>
    <row r="173" spans="1:140" s="84" customFormat="1" ht="30" x14ac:dyDescent="0.25">
      <c r="A173" s="55"/>
      <c r="B173" s="57">
        <v>122</v>
      </c>
      <c r="C173" s="20" t="s">
        <v>315</v>
      </c>
      <c r="D173" s="21">
        <v>11480</v>
      </c>
      <c r="E173" s="7">
        <v>7.4</v>
      </c>
      <c r="F173" s="58">
        <v>1</v>
      </c>
      <c r="G173" s="58"/>
      <c r="H173" s="21">
        <v>1.4</v>
      </c>
      <c r="I173" s="21">
        <v>1.68</v>
      </c>
      <c r="J173" s="21">
        <v>2.23</v>
      </c>
      <c r="K173" s="21">
        <v>2.57</v>
      </c>
      <c r="L173" s="15"/>
      <c r="M173" s="8">
        <f t="shared" si="1193"/>
        <v>0</v>
      </c>
      <c r="N173" s="98"/>
      <c r="O173" s="8">
        <f>N173*D173*E173*F173*H173*$O$9</f>
        <v>0</v>
      </c>
      <c r="P173" s="14"/>
      <c r="Q173" s="8">
        <f>P173*D173*E173*F173*H173*$Q$9</f>
        <v>0</v>
      </c>
      <c r="R173" s="15"/>
      <c r="S173" s="8">
        <f>SUM(R173*D173*E173*F173*H173*$S$9)</f>
        <v>0</v>
      </c>
      <c r="T173" s="15"/>
      <c r="U173" s="8">
        <f>SUM(T173*D173*E173*F173*H173*$U$9)</f>
        <v>0</v>
      </c>
      <c r="V173" s="15"/>
      <c r="W173" s="8">
        <f t="shared" si="1194"/>
        <v>0</v>
      </c>
      <c r="X173" s="15"/>
      <c r="Y173" s="8">
        <f>SUM(X173*D173*E173*F173*H173*$Y$9)</f>
        <v>0</v>
      </c>
      <c r="Z173" s="15"/>
      <c r="AA173" s="8">
        <f>SUM(Z173*D173*E173*F173*H173*$AA$9)</f>
        <v>0</v>
      </c>
      <c r="AB173" s="15"/>
      <c r="AC173" s="8">
        <f>SUM(AB173*D173*E173*F173*I173*$AC$9)</f>
        <v>0</v>
      </c>
      <c r="AD173" s="14"/>
      <c r="AE173" s="8">
        <f>SUM(AD173*D173*E173*F173*I173*$AE$9)</f>
        <v>0</v>
      </c>
      <c r="AF173" s="15"/>
      <c r="AG173" s="8">
        <f>SUM(AF173*D173*E173*F173*H173*$AG$9)</f>
        <v>0</v>
      </c>
      <c r="AH173" s="15"/>
      <c r="AI173" s="8">
        <f>SUM(AH173*D173*E173*F173*H173*$AI$9)</f>
        <v>0</v>
      </c>
      <c r="AJ173" s="15"/>
      <c r="AK173" s="8">
        <f>SUM(AJ173*D173*E173*F173*H173*$AK$9)</f>
        <v>0</v>
      </c>
      <c r="AL173" s="61"/>
      <c r="AM173" s="8">
        <f>SUM(AL173*D173*E173*F173*H173*$AM$9)</f>
        <v>0</v>
      </c>
      <c r="AN173" s="15"/>
      <c r="AO173" s="8">
        <f>SUM(D173*E173*F173*H173*AN173*$AO$9)</f>
        <v>0</v>
      </c>
      <c r="AP173" s="15"/>
      <c r="AQ173" s="8">
        <f>SUM(AP173*D173*E173*F173*H173*$AQ$9)</f>
        <v>0</v>
      </c>
      <c r="AR173" s="15"/>
      <c r="AS173" s="8">
        <f>SUM(AR173*D173*E173*F173*H173*$AS$9)</f>
        <v>0</v>
      </c>
      <c r="AT173" s="15"/>
      <c r="AU173" s="8">
        <f>SUM(AT173*D173*E173*F173*H173*$AU$9)</f>
        <v>0</v>
      </c>
      <c r="AV173" s="15"/>
      <c r="AW173" s="8">
        <f>SUM(AV173*D173*E173*F173*H173*$AW$9)</f>
        <v>0</v>
      </c>
      <c r="AX173" s="15"/>
      <c r="AY173" s="8">
        <f>SUM(AX173*D173*E173*F173*H173*$AY$9)</f>
        <v>0</v>
      </c>
      <c r="AZ173" s="15"/>
      <c r="BA173" s="8">
        <f>SUM(AZ173*D173*E173*F173*H173*$BA$9)</f>
        <v>0</v>
      </c>
      <c r="BB173" s="15"/>
      <c r="BC173" s="8">
        <f>SUM(BB173*D173*E173*F173*H173*$BC$9)</f>
        <v>0</v>
      </c>
      <c r="BD173" s="15"/>
      <c r="BE173" s="8">
        <f>BD173*D173*E173*F173*H173*$BE$9</f>
        <v>0</v>
      </c>
      <c r="BF173" s="15"/>
      <c r="BG173" s="8">
        <f>BF173*D173*E173*F173*H173*$BG$9</f>
        <v>0</v>
      </c>
      <c r="BH173" s="15"/>
      <c r="BI173" s="8">
        <f>BH173*D173*E173*F173*H173*$BI$9</f>
        <v>0</v>
      </c>
      <c r="BJ173" s="15"/>
      <c r="BK173" s="8">
        <f>SUM(BJ173*D173*E173*F173*H173*$BK$9)</f>
        <v>0</v>
      </c>
      <c r="BL173" s="15"/>
      <c r="BM173" s="8">
        <f>SUM(BL173*D173*E173*F173*H173*$BM$9)</f>
        <v>0</v>
      </c>
      <c r="BN173" s="15"/>
      <c r="BO173" s="8">
        <f>SUM(BN173*D173*E173*F173*H173*$BO$9)</f>
        <v>0</v>
      </c>
      <c r="BP173" s="15"/>
      <c r="BQ173" s="8">
        <f>SUM(BP173*D173*E173*F173*H173*$BQ$9)</f>
        <v>0</v>
      </c>
      <c r="BR173" s="15"/>
      <c r="BS173" s="8">
        <f>SUM(BR173*D173*E173*F173*H173*$BS$9)</f>
        <v>0</v>
      </c>
      <c r="BT173" s="15"/>
      <c r="BU173" s="8">
        <f>BT173*D173*E173*F173*H173*$BU$9</f>
        <v>0</v>
      </c>
      <c r="BV173" s="15"/>
      <c r="BW173" s="8">
        <f>SUM(BV173*D173*E173*F173*H173*$BW$9)</f>
        <v>0</v>
      </c>
      <c r="BX173" s="15"/>
      <c r="BY173" s="8">
        <f>SUM(BX173*D173*E173*F173*H173*$BY$9)</f>
        <v>0</v>
      </c>
      <c r="BZ173" s="15"/>
      <c r="CA173" s="8">
        <f>SUM(BZ173*D173*E173*F173*H173*$CA$9)</f>
        <v>0</v>
      </c>
      <c r="CB173" s="15"/>
      <c r="CC173" s="8">
        <f>SUM(CB173*D173*E173*F173*H173*$CC$9)</f>
        <v>0</v>
      </c>
      <c r="CD173" s="15"/>
      <c r="CE173" s="8">
        <f>CD173*D173*E173*F173*H173*$CE$9</f>
        <v>0</v>
      </c>
      <c r="CF173" s="15"/>
      <c r="CG173" s="8">
        <f>SUM(CF173*D173*E173*F173*H173*$CG$9)</f>
        <v>0</v>
      </c>
      <c r="CH173" s="15"/>
      <c r="CI173" s="8">
        <f>SUM(CH173*D173*E173*F173*I173*$CI$9)</f>
        <v>0</v>
      </c>
      <c r="CJ173" s="15"/>
      <c r="CK173" s="8">
        <f>SUM(CJ173*D173*E173*F173*I173*$CK$9)</f>
        <v>0</v>
      </c>
      <c r="CL173" s="15"/>
      <c r="CM173" s="8">
        <f>SUM(CL173*D173*E173*F173*I173*$CM$9)</f>
        <v>0</v>
      </c>
      <c r="CN173" s="15"/>
      <c r="CO173" s="8">
        <f>SUM(CN173*D173*E173*F173*I173*$CO$9)</f>
        <v>0</v>
      </c>
      <c r="CP173" s="14"/>
      <c r="CQ173" s="8">
        <f>SUM(CP173*D173*E173*F173*I173*$CQ$9)</f>
        <v>0</v>
      </c>
      <c r="CR173" s="15"/>
      <c r="CS173" s="8">
        <f>SUM(CR173*D173*E173*F173*I173*$CS$9)</f>
        <v>0</v>
      </c>
      <c r="CT173" s="15"/>
      <c r="CU173" s="8">
        <f>SUM(CT173*D173*E173*F173*I173*$CU$9)</f>
        <v>0</v>
      </c>
      <c r="CV173" s="15"/>
      <c r="CW173" s="8">
        <f>SUM(CV173*D173*E173*F173*I173*$CW$9)</f>
        <v>0</v>
      </c>
      <c r="CX173" s="15"/>
      <c r="CY173" s="8">
        <f>SUM(CX173*D173*E173*F173*I173*$CY$9)</f>
        <v>0</v>
      </c>
      <c r="CZ173" s="15"/>
      <c r="DA173" s="8">
        <f>SUM(CZ173*D173*E173*F173*I173*$DA$9)</f>
        <v>0</v>
      </c>
      <c r="DB173" s="15"/>
      <c r="DC173" s="8">
        <f>SUM(DB173*D173*E173*F173*I173*$DC$9)</f>
        <v>0</v>
      </c>
      <c r="DD173" s="15"/>
      <c r="DE173" s="8">
        <f>SUM(DD173*D173*E173*F173*I173*$DE$9)</f>
        <v>0</v>
      </c>
      <c r="DF173" s="15"/>
      <c r="DG173" s="8">
        <f>SUM(DF173*D173*E173*F173*I173*$DG$9)</f>
        <v>0</v>
      </c>
      <c r="DH173" s="15"/>
      <c r="DI173" s="8">
        <f>SUM(DH173*D173*E173*F173*I173*$DI$9)</f>
        <v>0</v>
      </c>
      <c r="DJ173" s="15"/>
      <c r="DK173" s="8">
        <f>SUM(DJ173*D173*E173*F173*I173*$DK$9)</f>
        <v>0</v>
      </c>
      <c r="DL173" s="15"/>
      <c r="DM173" s="8">
        <f>DL173*D173*E173*F173*I173*$DM$9</f>
        <v>0</v>
      </c>
      <c r="DN173" s="14"/>
      <c r="DO173" s="8">
        <f>SUM(DN173*D173*E173*F173*I173*$DO$9)</f>
        <v>0</v>
      </c>
      <c r="DP173" s="15"/>
      <c r="DQ173" s="8">
        <f>SUM(DP173*D173*E173*F173*I173*$DQ$9)</f>
        <v>0</v>
      </c>
      <c r="DR173" s="15"/>
      <c r="DS173" s="8">
        <f>SUM(DR173*D173*E173*F173*J173*$DS$9)</f>
        <v>0</v>
      </c>
      <c r="DT173" s="10"/>
      <c r="DU173" s="8">
        <f>SUM(DT173*D173*E173*F173*K173*$DU$9)</f>
        <v>0</v>
      </c>
      <c r="DV173" s="61"/>
      <c r="DW173" s="8">
        <f>SUM(DV173*D173*E173*F173*H173*$DW$9)</f>
        <v>0</v>
      </c>
      <c r="DX173" s="10"/>
      <c r="DY173" s="8">
        <f>SUM(DX173*D173*E173*F173*H173*$DY$9)</f>
        <v>0</v>
      </c>
      <c r="DZ173" s="15"/>
      <c r="EA173" s="8">
        <f>SUM(DZ173*D173*E173*F173*H173*$EA$9)</f>
        <v>0</v>
      </c>
      <c r="EB173" s="15"/>
      <c r="EC173" s="8">
        <f>SUM(EB173*D173*E173*F173*H173*$EC$9)</f>
        <v>0</v>
      </c>
      <c r="ED173" s="10"/>
      <c r="EE173" s="8">
        <f t="shared" si="1326"/>
        <v>0</v>
      </c>
      <c r="EF173" s="9"/>
      <c r="EG173" s="8">
        <f t="shared" si="1191"/>
        <v>0</v>
      </c>
      <c r="EH173" s="11">
        <f t="shared" si="1192"/>
        <v>0</v>
      </c>
      <c r="EI173" s="11">
        <f t="shared" si="1192"/>
        <v>0</v>
      </c>
      <c r="EJ173" s="84">
        <f t="shared" si="1195"/>
        <v>0</v>
      </c>
    </row>
    <row r="174" spans="1:140" s="84" customFormat="1" x14ac:dyDescent="0.25">
      <c r="A174" s="70">
        <v>37</v>
      </c>
      <c r="B174" s="76"/>
      <c r="C174" s="52" t="s">
        <v>316</v>
      </c>
      <c r="D174" s="54">
        <v>11480</v>
      </c>
      <c r="E174" s="53">
        <v>1</v>
      </c>
      <c r="F174" s="43">
        <v>1</v>
      </c>
      <c r="G174" s="43"/>
      <c r="H174" s="54"/>
      <c r="I174" s="54"/>
      <c r="J174" s="54"/>
      <c r="K174" s="54">
        <v>2.57</v>
      </c>
      <c r="L174" s="79">
        <f>SUM(L175:L186)</f>
        <v>0</v>
      </c>
      <c r="M174" s="79">
        <f t="shared" ref="M174:DK174" si="1327">SUM(M175:M186)</f>
        <v>0</v>
      </c>
      <c r="N174" s="79">
        <f t="shared" si="1327"/>
        <v>0</v>
      </c>
      <c r="O174" s="79">
        <f t="shared" si="1327"/>
        <v>0</v>
      </c>
      <c r="P174" s="79">
        <f t="shared" si="1327"/>
        <v>0</v>
      </c>
      <c r="Q174" s="79">
        <f t="shared" si="1327"/>
        <v>0</v>
      </c>
      <c r="R174" s="79">
        <f t="shared" si="1327"/>
        <v>0</v>
      </c>
      <c r="S174" s="79">
        <f t="shared" si="1327"/>
        <v>0</v>
      </c>
      <c r="T174" s="79">
        <f t="shared" si="1327"/>
        <v>0</v>
      </c>
      <c r="U174" s="79">
        <f t="shared" si="1327"/>
        <v>0</v>
      </c>
      <c r="V174" s="79">
        <f t="shared" si="1327"/>
        <v>0</v>
      </c>
      <c r="W174" s="79">
        <f t="shared" si="1327"/>
        <v>0</v>
      </c>
      <c r="X174" s="79">
        <f t="shared" si="1327"/>
        <v>0</v>
      </c>
      <c r="Y174" s="79">
        <f t="shared" si="1327"/>
        <v>0</v>
      </c>
      <c r="Z174" s="79">
        <f t="shared" si="1327"/>
        <v>0</v>
      </c>
      <c r="AA174" s="79">
        <f t="shared" si="1327"/>
        <v>0</v>
      </c>
      <c r="AB174" s="79">
        <f t="shared" si="1327"/>
        <v>0</v>
      </c>
      <c r="AC174" s="79">
        <f t="shared" si="1327"/>
        <v>0</v>
      </c>
      <c r="AD174" s="79">
        <f t="shared" si="1327"/>
        <v>0</v>
      </c>
      <c r="AE174" s="79">
        <f t="shared" si="1327"/>
        <v>0</v>
      </c>
      <c r="AF174" s="79">
        <f t="shared" si="1327"/>
        <v>0</v>
      </c>
      <c r="AG174" s="79">
        <f t="shared" si="1327"/>
        <v>0</v>
      </c>
      <c r="AH174" s="79">
        <f t="shared" si="1327"/>
        <v>0</v>
      </c>
      <c r="AI174" s="79">
        <f t="shared" si="1327"/>
        <v>0</v>
      </c>
      <c r="AJ174" s="79">
        <f>SUM(AJ175:AJ186)</f>
        <v>0</v>
      </c>
      <c r="AK174" s="79">
        <f>SUM(AK175:AK186)</f>
        <v>0</v>
      </c>
      <c r="AL174" s="79">
        <f>SUM(AL175:AL186)</f>
        <v>0</v>
      </c>
      <c r="AM174" s="79">
        <f>SUM(AM175:AM186)</f>
        <v>0</v>
      </c>
      <c r="AN174" s="79">
        <f t="shared" si="1327"/>
        <v>0</v>
      </c>
      <c r="AO174" s="79">
        <f t="shared" si="1327"/>
        <v>0</v>
      </c>
      <c r="AP174" s="79">
        <f t="shared" si="1327"/>
        <v>0</v>
      </c>
      <c r="AQ174" s="79">
        <f t="shared" si="1327"/>
        <v>0</v>
      </c>
      <c r="AR174" s="79">
        <f t="shared" si="1327"/>
        <v>0</v>
      </c>
      <c r="AS174" s="79">
        <f t="shared" si="1327"/>
        <v>0</v>
      </c>
      <c r="AT174" s="79">
        <f t="shared" si="1327"/>
        <v>0</v>
      </c>
      <c r="AU174" s="79">
        <f t="shared" si="1327"/>
        <v>0</v>
      </c>
      <c r="AV174" s="79">
        <f t="shared" si="1327"/>
        <v>0</v>
      </c>
      <c r="AW174" s="79">
        <f t="shared" si="1327"/>
        <v>0</v>
      </c>
      <c r="AX174" s="79">
        <f t="shared" si="1327"/>
        <v>0</v>
      </c>
      <c r="AY174" s="79">
        <f t="shared" si="1327"/>
        <v>0</v>
      </c>
      <c r="AZ174" s="79">
        <f t="shared" si="1327"/>
        <v>0</v>
      </c>
      <c r="BA174" s="79">
        <f t="shared" si="1327"/>
        <v>0</v>
      </c>
      <c r="BB174" s="79">
        <f t="shared" si="1327"/>
        <v>0</v>
      </c>
      <c r="BC174" s="79">
        <f t="shared" si="1327"/>
        <v>0</v>
      </c>
      <c r="BD174" s="79">
        <f t="shared" si="1327"/>
        <v>0</v>
      </c>
      <c r="BE174" s="79">
        <f t="shared" si="1327"/>
        <v>0</v>
      </c>
      <c r="BF174" s="79">
        <f t="shared" si="1327"/>
        <v>0</v>
      </c>
      <c r="BG174" s="79">
        <f t="shared" si="1327"/>
        <v>0</v>
      </c>
      <c r="BH174" s="79">
        <f t="shared" si="1327"/>
        <v>0</v>
      </c>
      <c r="BI174" s="79">
        <f t="shared" si="1327"/>
        <v>0</v>
      </c>
      <c r="BJ174" s="79">
        <f t="shared" si="1327"/>
        <v>0</v>
      </c>
      <c r="BK174" s="79">
        <f t="shared" si="1327"/>
        <v>0</v>
      </c>
      <c r="BL174" s="79">
        <f t="shared" si="1327"/>
        <v>0</v>
      </c>
      <c r="BM174" s="79">
        <f t="shared" si="1327"/>
        <v>0</v>
      </c>
      <c r="BN174" s="79">
        <f t="shared" si="1327"/>
        <v>0</v>
      </c>
      <c r="BO174" s="79">
        <f t="shared" si="1327"/>
        <v>0</v>
      </c>
      <c r="BP174" s="79">
        <f t="shared" si="1327"/>
        <v>0</v>
      </c>
      <c r="BQ174" s="79">
        <f t="shared" si="1327"/>
        <v>0</v>
      </c>
      <c r="BR174" s="79">
        <f t="shared" si="1327"/>
        <v>0</v>
      </c>
      <c r="BS174" s="79">
        <f t="shared" si="1327"/>
        <v>0</v>
      </c>
      <c r="BT174" s="79">
        <f t="shared" si="1327"/>
        <v>0</v>
      </c>
      <c r="BU174" s="79">
        <f t="shared" si="1327"/>
        <v>0</v>
      </c>
      <c r="BV174" s="79">
        <f t="shared" si="1327"/>
        <v>0</v>
      </c>
      <c r="BW174" s="79">
        <f t="shared" si="1327"/>
        <v>0</v>
      </c>
      <c r="BX174" s="79">
        <f t="shared" si="1327"/>
        <v>0</v>
      </c>
      <c r="BY174" s="79">
        <f t="shared" si="1327"/>
        <v>0</v>
      </c>
      <c r="BZ174" s="79">
        <f t="shared" si="1327"/>
        <v>0</v>
      </c>
      <c r="CA174" s="79">
        <f t="shared" si="1327"/>
        <v>0</v>
      </c>
      <c r="CB174" s="79">
        <f t="shared" si="1327"/>
        <v>0</v>
      </c>
      <c r="CC174" s="79">
        <f t="shared" si="1327"/>
        <v>0</v>
      </c>
      <c r="CD174" s="79">
        <f t="shared" si="1327"/>
        <v>0</v>
      </c>
      <c r="CE174" s="79">
        <f t="shared" si="1327"/>
        <v>0</v>
      </c>
      <c r="CF174" s="79">
        <f t="shared" si="1327"/>
        <v>0</v>
      </c>
      <c r="CG174" s="79">
        <f t="shared" si="1327"/>
        <v>0</v>
      </c>
      <c r="CH174" s="79">
        <f t="shared" si="1327"/>
        <v>0</v>
      </c>
      <c r="CI174" s="79">
        <f t="shared" si="1327"/>
        <v>0</v>
      </c>
      <c r="CJ174" s="79">
        <f>SUM(CJ175:CJ186)</f>
        <v>0</v>
      </c>
      <c r="CK174" s="79">
        <f>SUM(CK175:CK186)</f>
        <v>0</v>
      </c>
      <c r="CL174" s="79">
        <f>SUM(CL175:CL186)</f>
        <v>0</v>
      </c>
      <c r="CM174" s="79">
        <f>SUM(CM175:CM186)</f>
        <v>0</v>
      </c>
      <c r="CN174" s="79">
        <f t="shared" si="1327"/>
        <v>0</v>
      </c>
      <c r="CO174" s="79">
        <f t="shared" si="1327"/>
        <v>0</v>
      </c>
      <c r="CP174" s="79">
        <f>SUM(CP175:CP186)</f>
        <v>0</v>
      </c>
      <c r="CQ174" s="79">
        <f>SUM(CQ175:CQ186)</f>
        <v>0</v>
      </c>
      <c r="CR174" s="79">
        <f t="shared" si="1327"/>
        <v>0</v>
      </c>
      <c r="CS174" s="79">
        <f t="shared" si="1327"/>
        <v>0</v>
      </c>
      <c r="CT174" s="79">
        <f>SUM(CT175:CT186)</f>
        <v>0</v>
      </c>
      <c r="CU174" s="79">
        <f>SUM(CU175:CU186)</f>
        <v>0</v>
      </c>
      <c r="CV174" s="79">
        <f>SUM(CV175:CV186)</f>
        <v>0</v>
      </c>
      <c r="CW174" s="79">
        <f>SUM(CW175:CW186)</f>
        <v>0</v>
      </c>
      <c r="CX174" s="79">
        <f t="shared" si="1327"/>
        <v>0</v>
      </c>
      <c r="CY174" s="79">
        <f t="shared" si="1327"/>
        <v>0</v>
      </c>
      <c r="CZ174" s="79">
        <f t="shared" si="1327"/>
        <v>0</v>
      </c>
      <c r="DA174" s="79">
        <f t="shared" si="1327"/>
        <v>0</v>
      </c>
      <c r="DB174" s="79">
        <f t="shared" si="1327"/>
        <v>0</v>
      </c>
      <c r="DC174" s="79">
        <f t="shared" si="1327"/>
        <v>0</v>
      </c>
      <c r="DD174" s="79">
        <f t="shared" si="1327"/>
        <v>0</v>
      </c>
      <c r="DE174" s="79">
        <f t="shared" si="1327"/>
        <v>0</v>
      </c>
      <c r="DF174" s="79">
        <f t="shared" si="1327"/>
        <v>0</v>
      </c>
      <c r="DG174" s="79">
        <f t="shared" si="1327"/>
        <v>0</v>
      </c>
      <c r="DH174" s="79">
        <f t="shared" si="1327"/>
        <v>0</v>
      </c>
      <c r="DI174" s="79">
        <f t="shared" si="1327"/>
        <v>0</v>
      </c>
      <c r="DJ174" s="79">
        <f t="shared" si="1327"/>
        <v>0</v>
      </c>
      <c r="DK174" s="79">
        <f t="shared" si="1327"/>
        <v>0</v>
      </c>
      <c r="DL174" s="79">
        <f t="shared" ref="DL174:EI174" si="1328">SUM(DL175:DL186)</f>
        <v>20</v>
      </c>
      <c r="DM174" s="79">
        <f t="shared" si="1328"/>
        <v>586306.55999999994</v>
      </c>
      <c r="DN174" s="79">
        <f t="shared" si="1328"/>
        <v>0</v>
      </c>
      <c r="DO174" s="79">
        <f t="shared" si="1328"/>
        <v>0</v>
      </c>
      <c r="DP174" s="79">
        <f t="shared" si="1328"/>
        <v>0</v>
      </c>
      <c r="DQ174" s="79">
        <f t="shared" si="1328"/>
        <v>0</v>
      </c>
      <c r="DR174" s="79">
        <f t="shared" si="1328"/>
        <v>0</v>
      </c>
      <c r="DS174" s="79">
        <f t="shared" si="1328"/>
        <v>0</v>
      </c>
      <c r="DT174" s="79">
        <f t="shared" si="1328"/>
        <v>0</v>
      </c>
      <c r="DU174" s="79">
        <f t="shared" si="1328"/>
        <v>0</v>
      </c>
      <c r="DV174" s="79">
        <f t="shared" si="1328"/>
        <v>0</v>
      </c>
      <c r="DW174" s="79">
        <f t="shared" si="1328"/>
        <v>0</v>
      </c>
      <c r="DX174" s="79">
        <f t="shared" si="1328"/>
        <v>0</v>
      </c>
      <c r="DY174" s="79">
        <f t="shared" si="1328"/>
        <v>0</v>
      </c>
      <c r="DZ174" s="79">
        <f t="shared" si="1328"/>
        <v>0</v>
      </c>
      <c r="EA174" s="79">
        <f t="shared" si="1328"/>
        <v>0</v>
      </c>
      <c r="EB174" s="79">
        <f t="shared" si="1328"/>
        <v>0</v>
      </c>
      <c r="EC174" s="79">
        <f t="shared" si="1328"/>
        <v>0</v>
      </c>
      <c r="ED174" s="79">
        <f t="shared" si="1328"/>
        <v>0</v>
      </c>
      <c r="EE174" s="79">
        <f t="shared" si="1328"/>
        <v>0</v>
      </c>
      <c r="EF174" s="79">
        <f t="shared" si="1328"/>
        <v>2000</v>
      </c>
      <c r="EG174" s="79">
        <f t="shared" si="1328"/>
        <v>52600441.599999994</v>
      </c>
      <c r="EH174" s="79">
        <f t="shared" si="1328"/>
        <v>2020</v>
      </c>
      <c r="EI174" s="79">
        <f t="shared" si="1328"/>
        <v>53186748.159999989</v>
      </c>
      <c r="EJ174" s="84">
        <f t="shared" si="1195"/>
        <v>2020</v>
      </c>
    </row>
    <row r="175" spans="1:140" s="84" customFormat="1" ht="45" x14ac:dyDescent="0.25">
      <c r="A175" s="55"/>
      <c r="B175" s="57">
        <v>123</v>
      </c>
      <c r="C175" s="20" t="s">
        <v>317</v>
      </c>
      <c r="D175" s="21">
        <v>11480</v>
      </c>
      <c r="E175" s="7">
        <v>1.61</v>
      </c>
      <c r="F175" s="58">
        <v>1</v>
      </c>
      <c r="G175" s="58"/>
      <c r="H175" s="21">
        <v>1.4</v>
      </c>
      <c r="I175" s="21">
        <v>1.68</v>
      </c>
      <c r="J175" s="21">
        <v>2.23</v>
      </c>
      <c r="K175" s="21">
        <v>2.57</v>
      </c>
      <c r="L175" s="61"/>
      <c r="M175" s="8">
        <f t="shared" si="1193"/>
        <v>0</v>
      </c>
      <c r="N175" s="61"/>
      <c r="O175" s="8">
        <f t="shared" ref="O175:O186" si="1329">N175*D175*E175*F175*H175*$O$9</f>
        <v>0</v>
      </c>
      <c r="P175" s="61"/>
      <c r="Q175" s="8">
        <f t="shared" ref="Q175:Q186" si="1330">P175*D175*E175*F175*H175*$Q$9</f>
        <v>0</v>
      </c>
      <c r="R175" s="61"/>
      <c r="S175" s="8">
        <f t="shared" ref="S175:S186" si="1331">SUM(R175*D175*E175*F175*H175*$S$9)</f>
        <v>0</v>
      </c>
      <c r="T175" s="61"/>
      <c r="U175" s="8">
        <f t="shared" ref="U175:U186" si="1332">SUM(T175*D175*E175*F175*H175*$U$9)</f>
        <v>0</v>
      </c>
      <c r="V175" s="61"/>
      <c r="W175" s="8">
        <f t="shared" si="1194"/>
        <v>0</v>
      </c>
      <c r="X175" s="61"/>
      <c r="Y175" s="8">
        <f t="shared" ref="Y175:Y186" si="1333">SUM(X175*D175*E175*F175*H175*$Y$9)</f>
        <v>0</v>
      </c>
      <c r="Z175" s="61"/>
      <c r="AA175" s="8">
        <f t="shared" ref="AA175:AA186" si="1334">SUM(Z175*D175*E175*F175*H175*$AA$9)</f>
        <v>0</v>
      </c>
      <c r="AB175" s="61"/>
      <c r="AC175" s="8">
        <f t="shared" ref="AC175:AC186" si="1335">SUM(AB175*D175*E175*F175*I175*$AC$9)</f>
        <v>0</v>
      </c>
      <c r="AD175" s="61"/>
      <c r="AE175" s="8">
        <f t="shared" ref="AE175:AE186" si="1336">SUM(AD175*D175*E175*F175*I175*$AE$9)</f>
        <v>0</v>
      </c>
      <c r="AF175" s="61"/>
      <c r="AG175" s="8">
        <f t="shared" ref="AG175:AG186" si="1337">SUM(AF175*D175*E175*F175*H175*$AG$9)</f>
        <v>0</v>
      </c>
      <c r="AH175" s="61"/>
      <c r="AI175" s="8">
        <f t="shared" ref="AI175:AI186" si="1338">SUM(AH175*D175*E175*F175*H175*$AI$9)</f>
        <v>0</v>
      </c>
      <c r="AJ175" s="61"/>
      <c r="AK175" s="8">
        <f t="shared" ref="AK175:AK186" si="1339">SUM(AJ175*D175*E175*F175*H175*$AK$9)</f>
        <v>0</v>
      </c>
      <c r="AL175" s="61"/>
      <c r="AM175" s="8">
        <f t="shared" ref="AM175:AM186" si="1340">SUM(AL175*D175*E175*F175*H175*$AM$9)</f>
        <v>0</v>
      </c>
      <c r="AN175" s="61"/>
      <c r="AO175" s="8">
        <f t="shared" ref="AO175:AO186" si="1341">SUM(D175*E175*F175*H175*AN175*$AO$9)</f>
        <v>0</v>
      </c>
      <c r="AP175" s="61"/>
      <c r="AQ175" s="8">
        <f t="shared" ref="AQ175:AQ186" si="1342">SUM(AP175*D175*E175*F175*H175*$AQ$9)</f>
        <v>0</v>
      </c>
      <c r="AR175" s="61"/>
      <c r="AS175" s="8">
        <f t="shared" ref="AS175:AS186" si="1343">SUM(AR175*D175*E175*F175*H175*$AS$9)</f>
        <v>0</v>
      </c>
      <c r="AT175" s="61"/>
      <c r="AU175" s="8">
        <f t="shared" ref="AU175:AU186" si="1344">SUM(AT175*D175*E175*F175*H175*$AU$9)</f>
        <v>0</v>
      </c>
      <c r="AV175" s="61"/>
      <c r="AW175" s="8">
        <f t="shared" ref="AW175:AW186" si="1345">SUM(AV175*D175*E175*F175*H175*$AW$9)</f>
        <v>0</v>
      </c>
      <c r="AX175" s="61"/>
      <c r="AY175" s="8">
        <f t="shared" ref="AY175:AY186" si="1346">SUM(AX175*D175*E175*F175*H175*$AY$9)</f>
        <v>0</v>
      </c>
      <c r="AZ175" s="61"/>
      <c r="BA175" s="8">
        <f t="shared" ref="BA175:BA186" si="1347">SUM(AZ175*D175*E175*F175*H175*$BA$9)</f>
        <v>0</v>
      </c>
      <c r="BB175" s="61"/>
      <c r="BC175" s="8">
        <f t="shared" ref="BC175:BC186" si="1348">SUM(BB175*D175*E175*F175*H175*$BC$9)</f>
        <v>0</v>
      </c>
      <c r="BD175" s="61"/>
      <c r="BE175" s="8">
        <f t="shared" ref="BE175:BE186" si="1349">BD175*D175*E175*F175*H175*$BE$9</f>
        <v>0</v>
      </c>
      <c r="BF175" s="61"/>
      <c r="BG175" s="8">
        <f t="shared" ref="BG175:BG186" si="1350">BF175*D175*E175*F175*H175*$BG$9</f>
        <v>0</v>
      </c>
      <c r="BH175" s="61"/>
      <c r="BI175" s="8">
        <f t="shared" ref="BI175:BI186" si="1351">BH175*D175*E175*F175*H175*$BI$9</f>
        <v>0</v>
      </c>
      <c r="BJ175" s="61"/>
      <c r="BK175" s="8">
        <f t="shared" ref="BK175:BK186" si="1352">SUM(BJ175*D175*E175*F175*H175*$BK$9)</f>
        <v>0</v>
      </c>
      <c r="BL175" s="61"/>
      <c r="BM175" s="8">
        <f t="shared" ref="BM175:BM186" si="1353">SUM(BL175*D175*E175*F175*H175*$BM$9)</f>
        <v>0</v>
      </c>
      <c r="BN175" s="61"/>
      <c r="BO175" s="8">
        <f t="shared" ref="BO175:BO186" si="1354">SUM(BN175*D175*E175*F175*H175*$BO$9)</f>
        <v>0</v>
      </c>
      <c r="BP175" s="61"/>
      <c r="BQ175" s="8">
        <f t="shared" ref="BQ175:BQ186" si="1355">SUM(BP175*D175*E175*F175*H175*$BQ$9)</f>
        <v>0</v>
      </c>
      <c r="BR175" s="61"/>
      <c r="BS175" s="8">
        <f t="shared" ref="BS175:BS186" si="1356">SUM(BR175*D175*E175*F175*H175*$BS$9)</f>
        <v>0</v>
      </c>
      <c r="BT175" s="61"/>
      <c r="BU175" s="8">
        <f t="shared" ref="BU175:BU186" si="1357">BT175*D175*E175*F175*H175*$BU$9</f>
        <v>0</v>
      </c>
      <c r="BV175" s="61"/>
      <c r="BW175" s="8">
        <f t="shared" ref="BW175:BW186" si="1358">SUM(BV175*D175*E175*F175*H175*$BW$9)</f>
        <v>0</v>
      </c>
      <c r="BX175" s="61"/>
      <c r="BY175" s="8">
        <f t="shared" ref="BY175:BY186" si="1359">SUM(BX175*D175*E175*F175*H175*$BY$9)</f>
        <v>0</v>
      </c>
      <c r="BZ175" s="61"/>
      <c r="CA175" s="8">
        <f t="shared" ref="CA175:CA186" si="1360">SUM(BZ175*D175*E175*F175*H175*$CA$9)</f>
        <v>0</v>
      </c>
      <c r="CB175" s="61"/>
      <c r="CC175" s="8">
        <f t="shared" ref="CC175:CC186" si="1361">SUM(CB175*D175*E175*F175*H175*$CC$9)</f>
        <v>0</v>
      </c>
      <c r="CD175" s="61"/>
      <c r="CE175" s="8">
        <f t="shared" ref="CE175:CE186" si="1362">CD175*D175*E175*F175*H175*$CE$9</f>
        <v>0</v>
      </c>
      <c r="CF175" s="61"/>
      <c r="CG175" s="8">
        <f t="shared" ref="CG175:CG186" si="1363">SUM(CF175*D175*E175*F175*H175*$CG$9)</f>
        <v>0</v>
      </c>
      <c r="CH175" s="61"/>
      <c r="CI175" s="8">
        <f t="shared" ref="CI175:CI186" si="1364">SUM(CH175*D175*E175*F175*I175*$CI$9)</f>
        <v>0</v>
      </c>
      <c r="CJ175" s="61"/>
      <c r="CK175" s="8">
        <f t="shared" ref="CK175:CK186" si="1365">SUM(CJ175*D175*E175*F175*I175*$CK$9)</f>
        <v>0</v>
      </c>
      <c r="CL175" s="61"/>
      <c r="CM175" s="8">
        <f t="shared" ref="CM175:CM186" si="1366">SUM(CL175*D175*E175*F175*I175*$CM$9)</f>
        <v>0</v>
      </c>
      <c r="CN175" s="61"/>
      <c r="CO175" s="8">
        <f t="shared" ref="CO175:CO186" si="1367">SUM(CN175*D175*E175*F175*I175*$CO$9)</f>
        <v>0</v>
      </c>
      <c r="CP175" s="61"/>
      <c r="CQ175" s="8">
        <f t="shared" ref="CQ175:CQ186" si="1368">SUM(CP175*D175*E175*F175*I175*$CQ$9)</f>
        <v>0</v>
      </c>
      <c r="CR175" s="61"/>
      <c r="CS175" s="8">
        <f t="shared" ref="CS175:CS186" si="1369">SUM(CR175*D175*E175*F175*I175*$CS$9)</f>
        <v>0</v>
      </c>
      <c r="CT175" s="61"/>
      <c r="CU175" s="8">
        <f t="shared" ref="CU175:CU186" si="1370">SUM(CT175*D175*E175*F175*I175*$CU$9)</f>
        <v>0</v>
      </c>
      <c r="CV175" s="61"/>
      <c r="CW175" s="8">
        <f t="shared" ref="CW175:CW186" si="1371">SUM(CV175*D175*E175*F175*I175*$CW$9)</f>
        <v>0</v>
      </c>
      <c r="CX175" s="61"/>
      <c r="CY175" s="8">
        <f t="shared" ref="CY175:CY186" si="1372">SUM(CX175*D175*E175*F175*I175*$CY$9)</f>
        <v>0</v>
      </c>
      <c r="CZ175" s="61"/>
      <c r="DA175" s="8">
        <f t="shared" ref="DA175:DA186" si="1373">SUM(CZ175*D175*E175*F175*I175*$DA$9)</f>
        <v>0</v>
      </c>
      <c r="DB175" s="61"/>
      <c r="DC175" s="8">
        <f t="shared" ref="DC175:DC186" si="1374">SUM(DB175*D175*E175*F175*I175*$DC$9)</f>
        <v>0</v>
      </c>
      <c r="DD175" s="61"/>
      <c r="DE175" s="8">
        <f t="shared" ref="DE175:DE186" si="1375">SUM(DD175*D175*E175*F175*I175*$DE$9)</f>
        <v>0</v>
      </c>
      <c r="DF175" s="61"/>
      <c r="DG175" s="8">
        <f t="shared" ref="DG175:DG186" si="1376">SUM(DF175*D175*E175*F175*I175*$DG$9)</f>
        <v>0</v>
      </c>
      <c r="DH175" s="61"/>
      <c r="DI175" s="8">
        <f t="shared" ref="DI175:DI186" si="1377">SUM(DH175*D175*E175*F175*I175*$DI$9)</f>
        <v>0</v>
      </c>
      <c r="DJ175" s="61"/>
      <c r="DK175" s="8">
        <f t="shared" ref="DK175:DK186" si="1378">SUM(DJ175*D175*E175*F175*I175*$DK$9)</f>
        <v>0</v>
      </c>
      <c r="DL175" s="61"/>
      <c r="DM175" s="8">
        <f t="shared" ref="DM175:DM186" si="1379">DL175*D175*E175*F175*I175*$DM$9</f>
        <v>0</v>
      </c>
      <c r="DN175" s="61"/>
      <c r="DO175" s="8">
        <f t="shared" ref="DO175:DO186" si="1380">SUM(DN175*D175*E175*F175*I175*$DO$9)</f>
        <v>0</v>
      </c>
      <c r="DP175" s="61"/>
      <c r="DQ175" s="8">
        <f t="shared" ref="DQ175:DQ186" si="1381">SUM(DP175*D175*E175*F175*I175*$DQ$9)</f>
        <v>0</v>
      </c>
      <c r="DR175" s="61"/>
      <c r="DS175" s="8">
        <f t="shared" ref="DS175:DS186" si="1382">SUM(DR175*D175*E175*F175*J175*$DS$9)</f>
        <v>0</v>
      </c>
      <c r="DT175" s="61"/>
      <c r="DU175" s="8">
        <f t="shared" ref="DU175:DU186" si="1383">SUM(DT175*D175*E175*F175*K175*$DU$9)</f>
        <v>0</v>
      </c>
      <c r="DV175" s="61"/>
      <c r="DW175" s="8">
        <f t="shared" ref="DW175:DW186" si="1384">SUM(DV175*D175*E175*F175*H175*$DW$9)</f>
        <v>0</v>
      </c>
      <c r="DX175" s="61"/>
      <c r="DY175" s="8">
        <f t="shared" ref="DY175:DY186" si="1385">SUM(DX175*D175*E175*F175*H175*$DY$9)</f>
        <v>0</v>
      </c>
      <c r="DZ175" s="61"/>
      <c r="EA175" s="8">
        <f t="shared" ref="EA175:EA186" si="1386">SUM(DZ175*D175*E175*F175*H175*$EA$9)</f>
        <v>0</v>
      </c>
      <c r="EB175" s="61"/>
      <c r="EC175" s="8">
        <f t="shared" ref="EC175:EC186" si="1387">SUM(EB175*D175*E175*F175*H175*$EC$9)</f>
        <v>0</v>
      </c>
      <c r="ED175" s="8"/>
      <c r="EE175" s="8">
        <f t="shared" si="1326"/>
        <v>0</v>
      </c>
      <c r="EF175" s="9">
        <v>640</v>
      </c>
      <c r="EG175" s="8">
        <f t="shared" si="1191"/>
        <v>16560588.799999999</v>
      </c>
      <c r="EH175" s="11">
        <f t="shared" si="1192"/>
        <v>640</v>
      </c>
      <c r="EI175" s="11">
        <f t="shared" si="1192"/>
        <v>16560588.799999999</v>
      </c>
      <c r="EJ175" s="84">
        <f t="shared" si="1195"/>
        <v>640</v>
      </c>
    </row>
    <row r="176" spans="1:140" s="84" customFormat="1" ht="45" x14ac:dyDescent="0.25">
      <c r="A176" s="55"/>
      <c r="B176" s="57">
        <v>124</v>
      </c>
      <c r="C176" s="20" t="s">
        <v>318</v>
      </c>
      <c r="D176" s="21">
        <v>11480</v>
      </c>
      <c r="E176" s="7">
        <v>1.94</v>
      </c>
      <c r="F176" s="58">
        <v>1</v>
      </c>
      <c r="G176" s="58"/>
      <c r="H176" s="21">
        <v>1.4</v>
      </c>
      <c r="I176" s="21">
        <v>1.68</v>
      </c>
      <c r="J176" s="21">
        <v>2.23</v>
      </c>
      <c r="K176" s="21">
        <v>2.57</v>
      </c>
      <c r="L176" s="55"/>
      <c r="M176" s="8">
        <f t="shared" si="1193"/>
        <v>0</v>
      </c>
      <c r="N176" s="64"/>
      <c r="O176" s="8">
        <f t="shared" si="1329"/>
        <v>0</v>
      </c>
      <c r="P176" s="55"/>
      <c r="Q176" s="8">
        <f t="shared" si="1330"/>
        <v>0</v>
      </c>
      <c r="R176" s="55"/>
      <c r="S176" s="8">
        <f t="shared" si="1331"/>
        <v>0</v>
      </c>
      <c r="T176" s="55"/>
      <c r="U176" s="8">
        <f t="shared" si="1332"/>
        <v>0</v>
      </c>
      <c r="V176" s="55"/>
      <c r="W176" s="8">
        <f t="shared" si="1194"/>
        <v>0</v>
      </c>
      <c r="X176" s="55"/>
      <c r="Y176" s="8">
        <f t="shared" si="1333"/>
        <v>0</v>
      </c>
      <c r="Z176" s="55"/>
      <c r="AA176" s="8">
        <f t="shared" si="1334"/>
        <v>0</v>
      </c>
      <c r="AB176" s="55"/>
      <c r="AC176" s="8">
        <f t="shared" si="1335"/>
        <v>0</v>
      </c>
      <c r="AD176" s="55"/>
      <c r="AE176" s="8">
        <f t="shared" si="1336"/>
        <v>0</v>
      </c>
      <c r="AF176" s="55"/>
      <c r="AG176" s="8">
        <f t="shared" si="1337"/>
        <v>0</v>
      </c>
      <c r="AH176" s="55"/>
      <c r="AI176" s="8">
        <f t="shared" si="1338"/>
        <v>0</v>
      </c>
      <c r="AJ176" s="55"/>
      <c r="AK176" s="8">
        <f t="shared" si="1339"/>
        <v>0</v>
      </c>
      <c r="AL176" s="55"/>
      <c r="AM176" s="8">
        <f t="shared" si="1340"/>
        <v>0</v>
      </c>
      <c r="AN176" s="55"/>
      <c r="AO176" s="8">
        <f t="shared" si="1341"/>
        <v>0</v>
      </c>
      <c r="AP176" s="55"/>
      <c r="AQ176" s="8">
        <f t="shared" si="1342"/>
        <v>0</v>
      </c>
      <c r="AR176" s="55"/>
      <c r="AS176" s="8">
        <f t="shared" si="1343"/>
        <v>0</v>
      </c>
      <c r="AT176" s="55"/>
      <c r="AU176" s="8">
        <f t="shared" si="1344"/>
        <v>0</v>
      </c>
      <c r="AV176" s="55"/>
      <c r="AW176" s="8">
        <f t="shared" si="1345"/>
        <v>0</v>
      </c>
      <c r="AX176" s="55"/>
      <c r="AY176" s="8">
        <f t="shared" si="1346"/>
        <v>0</v>
      </c>
      <c r="AZ176" s="55"/>
      <c r="BA176" s="8">
        <f t="shared" si="1347"/>
        <v>0</v>
      </c>
      <c r="BB176" s="55"/>
      <c r="BC176" s="8">
        <f t="shared" si="1348"/>
        <v>0</v>
      </c>
      <c r="BD176" s="55"/>
      <c r="BE176" s="8">
        <f t="shared" si="1349"/>
        <v>0</v>
      </c>
      <c r="BF176" s="55"/>
      <c r="BG176" s="8">
        <f t="shared" si="1350"/>
        <v>0</v>
      </c>
      <c r="BH176" s="55"/>
      <c r="BI176" s="8">
        <f t="shared" si="1351"/>
        <v>0</v>
      </c>
      <c r="BJ176" s="55"/>
      <c r="BK176" s="8">
        <f t="shared" si="1352"/>
        <v>0</v>
      </c>
      <c r="BL176" s="55"/>
      <c r="BM176" s="8">
        <f t="shared" si="1353"/>
        <v>0</v>
      </c>
      <c r="BN176" s="55"/>
      <c r="BO176" s="8">
        <f t="shared" si="1354"/>
        <v>0</v>
      </c>
      <c r="BP176" s="55"/>
      <c r="BQ176" s="8">
        <f t="shared" si="1355"/>
        <v>0</v>
      </c>
      <c r="BR176" s="55"/>
      <c r="BS176" s="8">
        <f t="shared" si="1356"/>
        <v>0</v>
      </c>
      <c r="BT176" s="55"/>
      <c r="BU176" s="8">
        <f t="shared" si="1357"/>
        <v>0</v>
      </c>
      <c r="BV176" s="55"/>
      <c r="BW176" s="8">
        <f t="shared" si="1358"/>
        <v>0</v>
      </c>
      <c r="BX176" s="55"/>
      <c r="BY176" s="8">
        <f t="shared" si="1359"/>
        <v>0</v>
      </c>
      <c r="BZ176" s="55"/>
      <c r="CA176" s="8">
        <f t="shared" si="1360"/>
        <v>0</v>
      </c>
      <c r="CB176" s="55"/>
      <c r="CC176" s="8">
        <f t="shared" si="1361"/>
        <v>0</v>
      </c>
      <c r="CD176" s="55"/>
      <c r="CE176" s="8">
        <f t="shared" si="1362"/>
        <v>0</v>
      </c>
      <c r="CF176" s="55"/>
      <c r="CG176" s="8">
        <f t="shared" si="1363"/>
        <v>0</v>
      </c>
      <c r="CH176" s="55"/>
      <c r="CI176" s="8">
        <f t="shared" si="1364"/>
        <v>0</v>
      </c>
      <c r="CJ176" s="55"/>
      <c r="CK176" s="8">
        <f t="shared" si="1365"/>
        <v>0</v>
      </c>
      <c r="CL176" s="55"/>
      <c r="CM176" s="8">
        <f t="shared" si="1366"/>
        <v>0</v>
      </c>
      <c r="CN176" s="55"/>
      <c r="CO176" s="8">
        <f t="shared" si="1367"/>
        <v>0</v>
      </c>
      <c r="CP176" s="55"/>
      <c r="CQ176" s="8">
        <f t="shared" si="1368"/>
        <v>0</v>
      </c>
      <c r="CR176" s="55"/>
      <c r="CS176" s="8">
        <f t="shared" si="1369"/>
        <v>0</v>
      </c>
      <c r="CT176" s="55"/>
      <c r="CU176" s="8">
        <f t="shared" si="1370"/>
        <v>0</v>
      </c>
      <c r="CV176" s="55"/>
      <c r="CW176" s="8">
        <f t="shared" si="1371"/>
        <v>0</v>
      </c>
      <c r="CX176" s="55"/>
      <c r="CY176" s="8">
        <f t="shared" si="1372"/>
        <v>0</v>
      </c>
      <c r="CZ176" s="55"/>
      <c r="DA176" s="8">
        <f t="shared" si="1373"/>
        <v>0</v>
      </c>
      <c r="DB176" s="55"/>
      <c r="DC176" s="8">
        <f t="shared" si="1374"/>
        <v>0</v>
      </c>
      <c r="DD176" s="55"/>
      <c r="DE176" s="8">
        <f t="shared" si="1375"/>
        <v>0</v>
      </c>
      <c r="DF176" s="55"/>
      <c r="DG176" s="8">
        <f t="shared" si="1376"/>
        <v>0</v>
      </c>
      <c r="DH176" s="55"/>
      <c r="DI176" s="8">
        <f t="shared" si="1377"/>
        <v>0</v>
      </c>
      <c r="DJ176" s="55"/>
      <c r="DK176" s="8">
        <f t="shared" si="1378"/>
        <v>0</v>
      </c>
      <c r="DL176" s="55"/>
      <c r="DM176" s="8">
        <f t="shared" si="1379"/>
        <v>0</v>
      </c>
      <c r="DN176" s="55"/>
      <c r="DO176" s="8">
        <f t="shared" si="1380"/>
        <v>0</v>
      </c>
      <c r="DP176" s="55"/>
      <c r="DQ176" s="8">
        <f t="shared" si="1381"/>
        <v>0</v>
      </c>
      <c r="DR176" s="55"/>
      <c r="DS176" s="8">
        <f t="shared" si="1382"/>
        <v>0</v>
      </c>
      <c r="DT176" s="55"/>
      <c r="DU176" s="8">
        <f t="shared" si="1383"/>
        <v>0</v>
      </c>
      <c r="DV176" s="55"/>
      <c r="DW176" s="8">
        <f t="shared" si="1384"/>
        <v>0</v>
      </c>
      <c r="DX176" s="55"/>
      <c r="DY176" s="8">
        <f t="shared" si="1385"/>
        <v>0</v>
      </c>
      <c r="DZ176" s="55"/>
      <c r="EA176" s="8">
        <f t="shared" si="1386"/>
        <v>0</v>
      </c>
      <c r="EB176" s="55"/>
      <c r="EC176" s="8">
        <f t="shared" si="1387"/>
        <v>0</v>
      </c>
      <c r="ED176" s="8"/>
      <c r="EE176" s="8">
        <f t="shared" si="1326"/>
        <v>0</v>
      </c>
      <c r="EF176" s="9">
        <v>160</v>
      </c>
      <c r="EG176" s="8">
        <f t="shared" si="1191"/>
        <v>4988748.8</v>
      </c>
      <c r="EH176" s="11">
        <f t="shared" si="1192"/>
        <v>160</v>
      </c>
      <c r="EI176" s="11">
        <f t="shared" si="1192"/>
        <v>4988748.8</v>
      </c>
      <c r="EJ176" s="84">
        <f t="shared" si="1195"/>
        <v>160</v>
      </c>
    </row>
    <row r="177" spans="1:141" s="84" customFormat="1" ht="75" x14ac:dyDescent="0.25">
      <c r="A177" s="55"/>
      <c r="B177" s="57">
        <v>125</v>
      </c>
      <c r="C177" s="20" t="s">
        <v>319</v>
      </c>
      <c r="D177" s="21">
        <v>11480</v>
      </c>
      <c r="E177" s="7">
        <v>1.52</v>
      </c>
      <c r="F177" s="58">
        <v>1</v>
      </c>
      <c r="G177" s="58"/>
      <c r="H177" s="21">
        <v>1.4</v>
      </c>
      <c r="I177" s="21">
        <v>1.68</v>
      </c>
      <c r="J177" s="21">
        <v>2.23</v>
      </c>
      <c r="K177" s="21">
        <v>2.57</v>
      </c>
      <c r="L177" s="55"/>
      <c r="M177" s="8">
        <f t="shared" si="1193"/>
        <v>0</v>
      </c>
      <c r="N177" s="64"/>
      <c r="O177" s="8">
        <f t="shared" si="1329"/>
        <v>0</v>
      </c>
      <c r="P177" s="55"/>
      <c r="Q177" s="8">
        <f t="shared" si="1330"/>
        <v>0</v>
      </c>
      <c r="R177" s="55"/>
      <c r="S177" s="8">
        <f t="shared" si="1331"/>
        <v>0</v>
      </c>
      <c r="T177" s="55"/>
      <c r="U177" s="8">
        <f t="shared" si="1332"/>
        <v>0</v>
      </c>
      <c r="V177" s="55"/>
      <c r="W177" s="8">
        <f t="shared" si="1194"/>
        <v>0</v>
      </c>
      <c r="X177" s="55"/>
      <c r="Y177" s="8">
        <f t="shared" si="1333"/>
        <v>0</v>
      </c>
      <c r="Z177" s="55"/>
      <c r="AA177" s="8">
        <f t="shared" si="1334"/>
        <v>0</v>
      </c>
      <c r="AB177" s="55"/>
      <c r="AC177" s="8">
        <f t="shared" si="1335"/>
        <v>0</v>
      </c>
      <c r="AD177" s="55"/>
      <c r="AE177" s="8">
        <f t="shared" si="1336"/>
        <v>0</v>
      </c>
      <c r="AF177" s="55"/>
      <c r="AG177" s="8">
        <f t="shared" si="1337"/>
        <v>0</v>
      </c>
      <c r="AH177" s="55"/>
      <c r="AI177" s="8">
        <f t="shared" si="1338"/>
        <v>0</v>
      </c>
      <c r="AJ177" s="55"/>
      <c r="AK177" s="8">
        <f t="shared" si="1339"/>
        <v>0</v>
      </c>
      <c r="AL177" s="55"/>
      <c r="AM177" s="8">
        <f t="shared" si="1340"/>
        <v>0</v>
      </c>
      <c r="AN177" s="55"/>
      <c r="AO177" s="8">
        <f t="shared" si="1341"/>
        <v>0</v>
      </c>
      <c r="AP177" s="55"/>
      <c r="AQ177" s="8">
        <f t="shared" si="1342"/>
        <v>0</v>
      </c>
      <c r="AR177" s="55"/>
      <c r="AS177" s="8">
        <f t="shared" si="1343"/>
        <v>0</v>
      </c>
      <c r="AT177" s="55"/>
      <c r="AU177" s="8">
        <f t="shared" si="1344"/>
        <v>0</v>
      </c>
      <c r="AV177" s="55"/>
      <c r="AW177" s="8">
        <f t="shared" si="1345"/>
        <v>0</v>
      </c>
      <c r="AX177" s="55"/>
      <c r="AY177" s="8">
        <f t="shared" si="1346"/>
        <v>0</v>
      </c>
      <c r="AZ177" s="55"/>
      <c r="BA177" s="8">
        <f t="shared" si="1347"/>
        <v>0</v>
      </c>
      <c r="BB177" s="55"/>
      <c r="BC177" s="8">
        <f t="shared" si="1348"/>
        <v>0</v>
      </c>
      <c r="BD177" s="55"/>
      <c r="BE177" s="8">
        <f t="shared" si="1349"/>
        <v>0</v>
      </c>
      <c r="BF177" s="55"/>
      <c r="BG177" s="8">
        <f t="shared" si="1350"/>
        <v>0</v>
      </c>
      <c r="BH177" s="55"/>
      <c r="BI177" s="8">
        <f t="shared" si="1351"/>
        <v>0</v>
      </c>
      <c r="BJ177" s="55"/>
      <c r="BK177" s="8">
        <f t="shared" si="1352"/>
        <v>0</v>
      </c>
      <c r="BL177" s="55"/>
      <c r="BM177" s="8">
        <f t="shared" si="1353"/>
        <v>0</v>
      </c>
      <c r="BN177" s="55"/>
      <c r="BO177" s="8">
        <f t="shared" si="1354"/>
        <v>0</v>
      </c>
      <c r="BP177" s="55"/>
      <c r="BQ177" s="8">
        <f t="shared" si="1355"/>
        <v>0</v>
      </c>
      <c r="BR177" s="55"/>
      <c r="BS177" s="8">
        <f t="shared" si="1356"/>
        <v>0</v>
      </c>
      <c r="BT177" s="55"/>
      <c r="BU177" s="8">
        <f t="shared" si="1357"/>
        <v>0</v>
      </c>
      <c r="BV177" s="55"/>
      <c r="BW177" s="8">
        <f t="shared" si="1358"/>
        <v>0</v>
      </c>
      <c r="BX177" s="55"/>
      <c r="BY177" s="8">
        <f t="shared" si="1359"/>
        <v>0</v>
      </c>
      <c r="BZ177" s="55"/>
      <c r="CA177" s="8">
        <f t="shared" si="1360"/>
        <v>0</v>
      </c>
      <c r="CB177" s="55"/>
      <c r="CC177" s="8">
        <f t="shared" si="1361"/>
        <v>0</v>
      </c>
      <c r="CD177" s="55"/>
      <c r="CE177" s="8">
        <f t="shared" si="1362"/>
        <v>0</v>
      </c>
      <c r="CF177" s="55"/>
      <c r="CG177" s="8">
        <f t="shared" si="1363"/>
        <v>0</v>
      </c>
      <c r="CH177" s="55"/>
      <c r="CI177" s="8">
        <f t="shared" si="1364"/>
        <v>0</v>
      </c>
      <c r="CJ177" s="55"/>
      <c r="CK177" s="8">
        <f t="shared" si="1365"/>
        <v>0</v>
      </c>
      <c r="CL177" s="55"/>
      <c r="CM177" s="8">
        <f t="shared" si="1366"/>
        <v>0</v>
      </c>
      <c r="CN177" s="55"/>
      <c r="CO177" s="8">
        <f t="shared" si="1367"/>
        <v>0</v>
      </c>
      <c r="CP177" s="55"/>
      <c r="CQ177" s="8">
        <f t="shared" si="1368"/>
        <v>0</v>
      </c>
      <c r="CR177" s="55"/>
      <c r="CS177" s="8">
        <f t="shared" si="1369"/>
        <v>0</v>
      </c>
      <c r="CT177" s="55"/>
      <c r="CU177" s="8">
        <f t="shared" si="1370"/>
        <v>0</v>
      </c>
      <c r="CV177" s="55"/>
      <c r="CW177" s="8">
        <f t="shared" si="1371"/>
        <v>0</v>
      </c>
      <c r="CX177" s="55"/>
      <c r="CY177" s="8">
        <f t="shared" si="1372"/>
        <v>0</v>
      </c>
      <c r="CZ177" s="55"/>
      <c r="DA177" s="8">
        <f t="shared" si="1373"/>
        <v>0</v>
      </c>
      <c r="DB177" s="55"/>
      <c r="DC177" s="8">
        <f t="shared" si="1374"/>
        <v>0</v>
      </c>
      <c r="DD177" s="55"/>
      <c r="DE177" s="8">
        <f t="shared" si="1375"/>
        <v>0</v>
      </c>
      <c r="DF177" s="55"/>
      <c r="DG177" s="8">
        <f t="shared" si="1376"/>
        <v>0</v>
      </c>
      <c r="DH177" s="55"/>
      <c r="DI177" s="8">
        <f t="shared" si="1377"/>
        <v>0</v>
      </c>
      <c r="DJ177" s="55"/>
      <c r="DK177" s="8">
        <f t="shared" si="1378"/>
        <v>0</v>
      </c>
      <c r="DL177" s="55">
        <v>20</v>
      </c>
      <c r="DM177" s="8">
        <f t="shared" si="1379"/>
        <v>586306.55999999994</v>
      </c>
      <c r="DN177" s="55"/>
      <c r="DO177" s="8">
        <f t="shared" si="1380"/>
        <v>0</v>
      </c>
      <c r="DP177" s="55"/>
      <c r="DQ177" s="8">
        <f t="shared" si="1381"/>
        <v>0</v>
      </c>
      <c r="DR177" s="55"/>
      <c r="DS177" s="8">
        <f t="shared" si="1382"/>
        <v>0</v>
      </c>
      <c r="DT177" s="55"/>
      <c r="DU177" s="8">
        <f t="shared" si="1383"/>
        <v>0</v>
      </c>
      <c r="DV177" s="55"/>
      <c r="DW177" s="8">
        <f t="shared" si="1384"/>
        <v>0</v>
      </c>
      <c r="DX177" s="55"/>
      <c r="DY177" s="8">
        <f t="shared" si="1385"/>
        <v>0</v>
      </c>
      <c r="DZ177" s="55"/>
      <c r="EA177" s="8">
        <f t="shared" si="1386"/>
        <v>0</v>
      </c>
      <c r="EB177" s="55"/>
      <c r="EC177" s="8">
        <f t="shared" si="1387"/>
        <v>0</v>
      </c>
      <c r="ED177" s="8"/>
      <c r="EE177" s="8">
        <f t="shared" si="1326"/>
        <v>0</v>
      </c>
      <c r="EF177" s="9">
        <v>840</v>
      </c>
      <c r="EG177" s="8">
        <f t="shared" si="1191"/>
        <v>20520729.599999998</v>
      </c>
      <c r="EH177" s="11">
        <f t="shared" si="1192"/>
        <v>860</v>
      </c>
      <c r="EI177" s="11">
        <f t="shared" si="1192"/>
        <v>21107036.159999996</v>
      </c>
      <c r="EJ177" s="84">
        <f t="shared" si="1195"/>
        <v>860</v>
      </c>
    </row>
    <row r="178" spans="1:141" s="84" customFormat="1" ht="75" x14ac:dyDescent="0.25">
      <c r="A178" s="55"/>
      <c r="B178" s="57">
        <v>126</v>
      </c>
      <c r="C178" s="20" t="s">
        <v>320</v>
      </c>
      <c r="D178" s="21">
        <v>11480</v>
      </c>
      <c r="E178" s="7">
        <v>1.82</v>
      </c>
      <c r="F178" s="58">
        <v>1</v>
      </c>
      <c r="G178" s="58"/>
      <c r="H178" s="21">
        <v>1.4</v>
      </c>
      <c r="I178" s="21">
        <v>1.68</v>
      </c>
      <c r="J178" s="21">
        <v>2.23</v>
      </c>
      <c r="K178" s="21">
        <v>2.57</v>
      </c>
      <c r="L178" s="55"/>
      <c r="M178" s="8">
        <f t="shared" si="1193"/>
        <v>0</v>
      </c>
      <c r="N178" s="64"/>
      <c r="O178" s="8">
        <f t="shared" si="1329"/>
        <v>0</v>
      </c>
      <c r="P178" s="55"/>
      <c r="Q178" s="8">
        <f t="shared" si="1330"/>
        <v>0</v>
      </c>
      <c r="R178" s="55"/>
      <c r="S178" s="8">
        <f t="shared" si="1331"/>
        <v>0</v>
      </c>
      <c r="T178" s="55"/>
      <c r="U178" s="8">
        <f t="shared" si="1332"/>
        <v>0</v>
      </c>
      <c r="V178" s="55"/>
      <c r="W178" s="8">
        <f t="shared" si="1194"/>
        <v>0</v>
      </c>
      <c r="X178" s="55"/>
      <c r="Y178" s="8">
        <f t="shared" si="1333"/>
        <v>0</v>
      </c>
      <c r="Z178" s="55"/>
      <c r="AA178" s="8">
        <f t="shared" si="1334"/>
        <v>0</v>
      </c>
      <c r="AB178" s="55"/>
      <c r="AC178" s="8">
        <f t="shared" si="1335"/>
        <v>0</v>
      </c>
      <c r="AD178" s="55"/>
      <c r="AE178" s="8">
        <f t="shared" si="1336"/>
        <v>0</v>
      </c>
      <c r="AF178" s="55"/>
      <c r="AG178" s="8">
        <f t="shared" si="1337"/>
        <v>0</v>
      </c>
      <c r="AH178" s="55"/>
      <c r="AI178" s="8">
        <f t="shared" si="1338"/>
        <v>0</v>
      </c>
      <c r="AJ178" s="55"/>
      <c r="AK178" s="8">
        <f t="shared" si="1339"/>
        <v>0</v>
      </c>
      <c r="AL178" s="55"/>
      <c r="AM178" s="8">
        <f t="shared" si="1340"/>
        <v>0</v>
      </c>
      <c r="AN178" s="55"/>
      <c r="AO178" s="8">
        <f t="shared" si="1341"/>
        <v>0</v>
      </c>
      <c r="AP178" s="55"/>
      <c r="AQ178" s="8">
        <f t="shared" si="1342"/>
        <v>0</v>
      </c>
      <c r="AR178" s="55"/>
      <c r="AS178" s="8">
        <f t="shared" si="1343"/>
        <v>0</v>
      </c>
      <c r="AT178" s="55"/>
      <c r="AU178" s="8">
        <f t="shared" si="1344"/>
        <v>0</v>
      </c>
      <c r="AV178" s="55"/>
      <c r="AW178" s="8">
        <f t="shared" si="1345"/>
        <v>0</v>
      </c>
      <c r="AX178" s="55"/>
      <c r="AY178" s="8">
        <f t="shared" si="1346"/>
        <v>0</v>
      </c>
      <c r="AZ178" s="55"/>
      <c r="BA178" s="8">
        <f t="shared" si="1347"/>
        <v>0</v>
      </c>
      <c r="BB178" s="55"/>
      <c r="BC178" s="8">
        <f t="shared" si="1348"/>
        <v>0</v>
      </c>
      <c r="BD178" s="55"/>
      <c r="BE178" s="8">
        <f t="shared" si="1349"/>
        <v>0</v>
      </c>
      <c r="BF178" s="55"/>
      <c r="BG178" s="8">
        <f t="shared" si="1350"/>
        <v>0</v>
      </c>
      <c r="BH178" s="55"/>
      <c r="BI178" s="8">
        <f t="shared" si="1351"/>
        <v>0</v>
      </c>
      <c r="BJ178" s="55"/>
      <c r="BK178" s="8">
        <f t="shared" si="1352"/>
        <v>0</v>
      </c>
      <c r="BL178" s="55"/>
      <c r="BM178" s="8">
        <f t="shared" si="1353"/>
        <v>0</v>
      </c>
      <c r="BN178" s="55"/>
      <c r="BO178" s="8">
        <f t="shared" si="1354"/>
        <v>0</v>
      </c>
      <c r="BP178" s="55"/>
      <c r="BQ178" s="8">
        <f t="shared" si="1355"/>
        <v>0</v>
      </c>
      <c r="BR178" s="55"/>
      <c r="BS178" s="8">
        <f t="shared" si="1356"/>
        <v>0</v>
      </c>
      <c r="BT178" s="55"/>
      <c r="BU178" s="8">
        <f t="shared" si="1357"/>
        <v>0</v>
      </c>
      <c r="BV178" s="55"/>
      <c r="BW178" s="8">
        <f t="shared" si="1358"/>
        <v>0</v>
      </c>
      <c r="BX178" s="55"/>
      <c r="BY178" s="8">
        <f t="shared" si="1359"/>
        <v>0</v>
      </c>
      <c r="BZ178" s="55"/>
      <c r="CA178" s="8">
        <f t="shared" si="1360"/>
        <v>0</v>
      </c>
      <c r="CB178" s="55"/>
      <c r="CC178" s="8">
        <f t="shared" si="1361"/>
        <v>0</v>
      </c>
      <c r="CD178" s="55"/>
      <c r="CE178" s="8">
        <f t="shared" si="1362"/>
        <v>0</v>
      </c>
      <c r="CF178" s="55"/>
      <c r="CG178" s="8">
        <f t="shared" si="1363"/>
        <v>0</v>
      </c>
      <c r="CH178" s="55"/>
      <c r="CI178" s="8">
        <f t="shared" si="1364"/>
        <v>0</v>
      </c>
      <c r="CJ178" s="55"/>
      <c r="CK178" s="8">
        <f t="shared" si="1365"/>
        <v>0</v>
      </c>
      <c r="CL178" s="55"/>
      <c r="CM178" s="8">
        <f t="shared" si="1366"/>
        <v>0</v>
      </c>
      <c r="CN178" s="55"/>
      <c r="CO178" s="8">
        <f t="shared" si="1367"/>
        <v>0</v>
      </c>
      <c r="CP178" s="55"/>
      <c r="CQ178" s="8">
        <f t="shared" si="1368"/>
        <v>0</v>
      </c>
      <c r="CR178" s="55"/>
      <c r="CS178" s="8">
        <f t="shared" si="1369"/>
        <v>0</v>
      </c>
      <c r="CT178" s="55"/>
      <c r="CU178" s="8">
        <f t="shared" si="1370"/>
        <v>0</v>
      </c>
      <c r="CV178" s="55"/>
      <c r="CW178" s="8">
        <f t="shared" si="1371"/>
        <v>0</v>
      </c>
      <c r="CX178" s="55"/>
      <c r="CY178" s="8">
        <f t="shared" si="1372"/>
        <v>0</v>
      </c>
      <c r="CZ178" s="55"/>
      <c r="DA178" s="8">
        <f t="shared" si="1373"/>
        <v>0</v>
      </c>
      <c r="DB178" s="55"/>
      <c r="DC178" s="8">
        <f t="shared" si="1374"/>
        <v>0</v>
      </c>
      <c r="DD178" s="55"/>
      <c r="DE178" s="8">
        <f t="shared" si="1375"/>
        <v>0</v>
      </c>
      <c r="DF178" s="55"/>
      <c r="DG178" s="8">
        <f t="shared" si="1376"/>
        <v>0</v>
      </c>
      <c r="DH178" s="55"/>
      <c r="DI178" s="8">
        <f t="shared" si="1377"/>
        <v>0</v>
      </c>
      <c r="DJ178" s="55"/>
      <c r="DK178" s="8">
        <f t="shared" si="1378"/>
        <v>0</v>
      </c>
      <c r="DL178" s="55"/>
      <c r="DM178" s="8">
        <f t="shared" si="1379"/>
        <v>0</v>
      </c>
      <c r="DN178" s="55"/>
      <c r="DO178" s="8">
        <f t="shared" si="1380"/>
        <v>0</v>
      </c>
      <c r="DP178" s="55"/>
      <c r="DQ178" s="8">
        <f t="shared" si="1381"/>
        <v>0</v>
      </c>
      <c r="DR178" s="55"/>
      <c r="DS178" s="8">
        <f t="shared" si="1382"/>
        <v>0</v>
      </c>
      <c r="DT178" s="55"/>
      <c r="DU178" s="8">
        <f t="shared" si="1383"/>
        <v>0</v>
      </c>
      <c r="DV178" s="55"/>
      <c r="DW178" s="8">
        <f t="shared" si="1384"/>
        <v>0</v>
      </c>
      <c r="DX178" s="55"/>
      <c r="DY178" s="8">
        <f t="shared" si="1385"/>
        <v>0</v>
      </c>
      <c r="DZ178" s="55"/>
      <c r="EA178" s="8">
        <f t="shared" si="1386"/>
        <v>0</v>
      </c>
      <c r="EB178" s="55"/>
      <c r="EC178" s="8">
        <f t="shared" si="1387"/>
        <v>0</v>
      </c>
      <c r="ED178" s="8"/>
      <c r="EE178" s="8">
        <f t="shared" si="1326"/>
        <v>0</v>
      </c>
      <c r="EF178" s="9">
        <v>360</v>
      </c>
      <c r="EG178" s="8">
        <f t="shared" si="1191"/>
        <v>10530374.399999999</v>
      </c>
      <c r="EH178" s="11">
        <f t="shared" si="1192"/>
        <v>360</v>
      </c>
      <c r="EI178" s="11">
        <f t="shared" si="1192"/>
        <v>10530374.399999999</v>
      </c>
      <c r="EJ178" s="84">
        <f t="shared" si="1195"/>
        <v>360</v>
      </c>
    </row>
    <row r="179" spans="1:141" s="84" customFormat="1" ht="30" x14ac:dyDescent="0.25">
      <c r="A179" s="55"/>
      <c r="B179" s="57">
        <v>127</v>
      </c>
      <c r="C179" s="20" t="s">
        <v>321</v>
      </c>
      <c r="D179" s="21">
        <v>11480</v>
      </c>
      <c r="E179" s="7">
        <v>1.39</v>
      </c>
      <c r="F179" s="58">
        <v>1</v>
      </c>
      <c r="G179" s="58"/>
      <c r="H179" s="21">
        <v>1.4</v>
      </c>
      <c r="I179" s="21">
        <v>1.68</v>
      </c>
      <c r="J179" s="21">
        <v>2.23</v>
      </c>
      <c r="K179" s="21">
        <v>2.57</v>
      </c>
      <c r="L179" s="55"/>
      <c r="M179" s="8"/>
      <c r="N179" s="64"/>
      <c r="O179" s="8"/>
      <c r="P179" s="55"/>
      <c r="Q179" s="8"/>
      <c r="R179" s="55"/>
      <c r="S179" s="8"/>
      <c r="T179" s="55"/>
      <c r="U179" s="8"/>
      <c r="V179" s="55"/>
      <c r="W179" s="8"/>
      <c r="X179" s="55"/>
      <c r="Y179" s="8"/>
      <c r="Z179" s="55"/>
      <c r="AA179" s="8"/>
      <c r="AB179" s="55"/>
      <c r="AC179" s="8"/>
      <c r="AD179" s="55"/>
      <c r="AE179" s="8"/>
      <c r="AF179" s="55"/>
      <c r="AG179" s="8"/>
      <c r="AH179" s="55"/>
      <c r="AI179" s="8"/>
      <c r="AJ179" s="55"/>
      <c r="AK179" s="8"/>
      <c r="AL179" s="55"/>
      <c r="AM179" s="8"/>
      <c r="AN179" s="55"/>
      <c r="AO179" s="8"/>
      <c r="AP179" s="55"/>
      <c r="AQ179" s="8"/>
      <c r="AR179" s="55"/>
      <c r="AS179" s="8"/>
      <c r="AT179" s="55"/>
      <c r="AU179" s="8"/>
      <c r="AV179" s="55"/>
      <c r="AW179" s="8"/>
      <c r="AX179" s="55"/>
      <c r="AY179" s="8"/>
      <c r="AZ179" s="55"/>
      <c r="BA179" s="8"/>
      <c r="BB179" s="55"/>
      <c r="BC179" s="8"/>
      <c r="BD179" s="55"/>
      <c r="BE179" s="8"/>
      <c r="BF179" s="55"/>
      <c r="BG179" s="8"/>
      <c r="BH179" s="55"/>
      <c r="BI179" s="8"/>
      <c r="BJ179" s="55"/>
      <c r="BK179" s="8"/>
      <c r="BL179" s="55"/>
      <c r="BM179" s="8"/>
      <c r="BN179" s="55"/>
      <c r="BO179" s="8"/>
      <c r="BP179" s="55"/>
      <c r="BQ179" s="8"/>
      <c r="BR179" s="55"/>
      <c r="BS179" s="8"/>
      <c r="BT179" s="55"/>
      <c r="BU179" s="8"/>
      <c r="BV179" s="55"/>
      <c r="BW179" s="8"/>
      <c r="BX179" s="55"/>
      <c r="BY179" s="8"/>
      <c r="BZ179" s="55"/>
      <c r="CA179" s="8"/>
      <c r="CB179" s="55"/>
      <c r="CC179" s="8"/>
      <c r="CD179" s="55"/>
      <c r="CE179" s="8"/>
      <c r="CF179" s="55"/>
      <c r="CG179" s="8"/>
      <c r="CH179" s="55"/>
      <c r="CI179" s="8"/>
      <c r="CJ179" s="55"/>
      <c r="CK179" s="8"/>
      <c r="CL179" s="55"/>
      <c r="CM179" s="8"/>
      <c r="CN179" s="55"/>
      <c r="CO179" s="8"/>
      <c r="CP179" s="55"/>
      <c r="CQ179" s="8"/>
      <c r="CR179" s="55"/>
      <c r="CS179" s="8"/>
      <c r="CT179" s="55"/>
      <c r="CU179" s="8"/>
      <c r="CV179" s="55"/>
      <c r="CW179" s="8"/>
      <c r="CX179" s="55"/>
      <c r="CY179" s="8"/>
      <c r="CZ179" s="55"/>
      <c r="DA179" s="8"/>
      <c r="DB179" s="55"/>
      <c r="DC179" s="8"/>
      <c r="DD179" s="55"/>
      <c r="DE179" s="8"/>
      <c r="DF179" s="55"/>
      <c r="DG179" s="8"/>
      <c r="DH179" s="55"/>
      <c r="DI179" s="8"/>
      <c r="DJ179" s="55"/>
      <c r="DK179" s="8"/>
      <c r="DL179" s="55"/>
      <c r="DM179" s="8">
        <f t="shared" si="1379"/>
        <v>0</v>
      </c>
      <c r="DN179" s="55"/>
      <c r="DO179" s="8"/>
      <c r="DP179" s="55"/>
      <c r="DQ179" s="8"/>
      <c r="DR179" s="55"/>
      <c r="DS179" s="8"/>
      <c r="DT179" s="55"/>
      <c r="DU179" s="8"/>
      <c r="DV179" s="55"/>
      <c r="DW179" s="8"/>
      <c r="DX179" s="55"/>
      <c r="DY179" s="8"/>
      <c r="DZ179" s="55"/>
      <c r="EA179" s="8"/>
      <c r="EB179" s="55"/>
      <c r="EC179" s="8"/>
      <c r="ED179" s="8"/>
      <c r="EE179" s="8"/>
      <c r="EF179" s="9"/>
      <c r="EG179" s="8">
        <f t="shared" si="1191"/>
        <v>0</v>
      </c>
      <c r="EH179" s="11"/>
      <c r="EI179" s="11">
        <f t="shared" si="1192"/>
        <v>0</v>
      </c>
    </row>
    <row r="180" spans="1:141" s="84" customFormat="1" ht="30" x14ac:dyDescent="0.25">
      <c r="A180" s="55"/>
      <c r="B180" s="57">
        <v>128</v>
      </c>
      <c r="C180" s="20" t="s">
        <v>322</v>
      </c>
      <c r="D180" s="21">
        <v>11480</v>
      </c>
      <c r="E180" s="7">
        <v>1.67</v>
      </c>
      <c r="F180" s="58">
        <v>1</v>
      </c>
      <c r="G180" s="58"/>
      <c r="H180" s="21">
        <v>1.4</v>
      </c>
      <c r="I180" s="21">
        <v>1.68</v>
      </c>
      <c r="J180" s="21">
        <v>2.23</v>
      </c>
      <c r="K180" s="21">
        <v>2.57</v>
      </c>
      <c r="L180" s="55"/>
      <c r="M180" s="8"/>
      <c r="N180" s="64"/>
      <c r="O180" s="8"/>
      <c r="P180" s="55"/>
      <c r="Q180" s="8"/>
      <c r="R180" s="55"/>
      <c r="S180" s="8"/>
      <c r="T180" s="55"/>
      <c r="U180" s="8"/>
      <c r="V180" s="55"/>
      <c r="W180" s="8"/>
      <c r="X180" s="55"/>
      <c r="Y180" s="8"/>
      <c r="Z180" s="55"/>
      <c r="AA180" s="8"/>
      <c r="AB180" s="55"/>
      <c r="AC180" s="8"/>
      <c r="AD180" s="55"/>
      <c r="AE180" s="8"/>
      <c r="AF180" s="55"/>
      <c r="AG180" s="8"/>
      <c r="AH180" s="55"/>
      <c r="AI180" s="8"/>
      <c r="AJ180" s="55"/>
      <c r="AK180" s="8"/>
      <c r="AL180" s="55"/>
      <c r="AM180" s="8"/>
      <c r="AN180" s="55"/>
      <c r="AO180" s="8"/>
      <c r="AP180" s="55"/>
      <c r="AQ180" s="8"/>
      <c r="AR180" s="55"/>
      <c r="AS180" s="8"/>
      <c r="AT180" s="55"/>
      <c r="AU180" s="8"/>
      <c r="AV180" s="55"/>
      <c r="AW180" s="8"/>
      <c r="AX180" s="55"/>
      <c r="AY180" s="8"/>
      <c r="AZ180" s="55"/>
      <c r="BA180" s="8"/>
      <c r="BB180" s="55"/>
      <c r="BC180" s="8"/>
      <c r="BD180" s="55"/>
      <c r="BE180" s="8"/>
      <c r="BF180" s="55"/>
      <c r="BG180" s="8"/>
      <c r="BH180" s="55"/>
      <c r="BI180" s="8"/>
      <c r="BJ180" s="55"/>
      <c r="BK180" s="8"/>
      <c r="BL180" s="55"/>
      <c r="BM180" s="8"/>
      <c r="BN180" s="55"/>
      <c r="BO180" s="8"/>
      <c r="BP180" s="55"/>
      <c r="BQ180" s="8"/>
      <c r="BR180" s="55"/>
      <c r="BS180" s="8"/>
      <c r="BT180" s="55"/>
      <c r="BU180" s="8"/>
      <c r="BV180" s="55"/>
      <c r="BW180" s="8"/>
      <c r="BX180" s="55"/>
      <c r="BY180" s="8"/>
      <c r="BZ180" s="55"/>
      <c r="CA180" s="8"/>
      <c r="CB180" s="55"/>
      <c r="CC180" s="8"/>
      <c r="CD180" s="55"/>
      <c r="CE180" s="8"/>
      <c r="CF180" s="55"/>
      <c r="CG180" s="8"/>
      <c r="CH180" s="55"/>
      <c r="CI180" s="8"/>
      <c r="CJ180" s="55"/>
      <c r="CK180" s="8"/>
      <c r="CL180" s="55"/>
      <c r="CM180" s="8"/>
      <c r="CN180" s="55"/>
      <c r="CO180" s="8"/>
      <c r="CP180" s="55"/>
      <c r="CQ180" s="8"/>
      <c r="CR180" s="55"/>
      <c r="CS180" s="8"/>
      <c r="CT180" s="55"/>
      <c r="CU180" s="8"/>
      <c r="CV180" s="55"/>
      <c r="CW180" s="8"/>
      <c r="CX180" s="55"/>
      <c r="CY180" s="8"/>
      <c r="CZ180" s="55"/>
      <c r="DA180" s="8"/>
      <c r="DB180" s="55"/>
      <c r="DC180" s="8"/>
      <c r="DD180" s="55"/>
      <c r="DE180" s="8"/>
      <c r="DF180" s="55"/>
      <c r="DG180" s="8"/>
      <c r="DH180" s="55"/>
      <c r="DI180" s="8"/>
      <c r="DJ180" s="55"/>
      <c r="DK180" s="8"/>
      <c r="DL180" s="55"/>
      <c r="DM180" s="8">
        <f t="shared" si="1379"/>
        <v>0</v>
      </c>
      <c r="DN180" s="55"/>
      <c r="DO180" s="8"/>
      <c r="DP180" s="55"/>
      <c r="DQ180" s="8"/>
      <c r="DR180" s="55"/>
      <c r="DS180" s="8"/>
      <c r="DT180" s="55"/>
      <c r="DU180" s="8"/>
      <c r="DV180" s="55"/>
      <c r="DW180" s="8"/>
      <c r="DX180" s="55"/>
      <c r="DY180" s="8"/>
      <c r="DZ180" s="55"/>
      <c r="EA180" s="8"/>
      <c r="EB180" s="55"/>
      <c r="EC180" s="8"/>
      <c r="ED180" s="8"/>
      <c r="EE180" s="8"/>
      <c r="EF180" s="9"/>
      <c r="EG180" s="8">
        <f t="shared" si="1191"/>
        <v>0</v>
      </c>
      <c r="EH180" s="11"/>
      <c r="EI180" s="11">
        <f t="shared" si="1192"/>
        <v>0</v>
      </c>
    </row>
    <row r="181" spans="1:141" s="84" customFormat="1" ht="45" x14ac:dyDescent="0.25">
      <c r="A181" s="55"/>
      <c r="B181" s="57">
        <v>129</v>
      </c>
      <c r="C181" s="20" t="s">
        <v>323</v>
      </c>
      <c r="D181" s="21">
        <v>11480</v>
      </c>
      <c r="E181" s="7">
        <v>0.85</v>
      </c>
      <c r="F181" s="58">
        <v>1</v>
      </c>
      <c r="G181" s="58"/>
      <c r="H181" s="21">
        <v>1.4</v>
      </c>
      <c r="I181" s="21">
        <v>1.68</v>
      </c>
      <c r="J181" s="21">
        <v>2.23</v>
      </c>
      <c r="K181" s="21">
        <v>2.57</v>
      </c>
      <c r="L181" s="55"/>
      <c r="M181" s="8">
        <f t="shared" si="1193"/>
        <v>0</v>
      </c>
      <c r="N181" s="64"/>
      <c r="O181" s="8">
        <f t="shared" si="1329"/>
        <v>0</v>
      </c>
      <c r="P181" s="55"/>
      <c r="Q181" s="8">
        <f t="shared" si="1330"/>
        <v>0</v>
      </c>
      <c r="R181" s="55"/>
      <c r="S181" s="8">
        <f t="shared" si="1331"/>
        <v>0</v>
      </c>
      <c r="T181" s="55"/>
      <c r="U181" s="8">
        <f t="shared" si="1332"/>
        <v>0</v>
      </c>
      <c r="V181" s="55"/>
      <c r="W181" s="8">
        <f t="shared" si="1194"/>
        <v>0</v>
      </c>
      <c r="X181" s="55"/>
      <c r="Y181" s="8">
        <f t="shared" si="1333"/>
        <v>0</v>
      </c>
      <c r="Z181" s="55"/>
      <c r="AA181" s="8">
        <f t="shared" si="1334"/>
        <v>0</v>
      </c>
      <c r="AB181" s="55"/>
      <c r="AC181" s="8">
        <f t="shared" si="1335"/>
        <v>0</v>
      </c>
      <c r="AD181" s="55"/>
      <c r="AE181" s="8">
        <f t="shared" si="1336"/>
        <v>0</v>
      </c>
      <c r="AF181" s="55"/>
      <c r="AG181" s="8">
        <f t="shared" si="1337"/>
        <v>0</v>
      </c>
      <c r="AH181" s="55"/>
      <c r="AI181" s="8">
        <f t="shared" si="1338"/>
        <v>0</v>
      </c>
      <c r="AJ181" s="55"/>
      <c r="AK181" s="8">
        <f t="shared" si="1339"/>
        <v>0</v>
      </c>
      <c r="AL181" s="55"/>
      <c r="AM181" s="8">
        <f t="shared" si="1340"/>
        <v>0</v>
      </c>
      <c r="AN181" s="55"/>
      <c r="AO181" s="8">
        <f t="shared" si="1341"/>
        <v>0</v>
      </c>
      <c r="AP181" s="55"/>
      <c r="AQ181" s="8">
        <f t="shared" si="1342"/>
        <v>0</v>
      </c>
      <c r="AR181" s="55"/>
      <c r="AS181" s="8">
        <f t="shared" si="1343"/>
        <v>0</v>
      </c>
      <c r="AT181" s="55"/>
      <c r="AU181" s="8">
        <f t="shared" si="1344"/>
        <v>0</v>
      </c>
      <c r="AV181" s="55"/>
      <c r="AW181" s="8">
        <f t="shared" si="1345"/>
        <v>0</v>
      </c>
      <c r="AX181" s="55"/>
      <c r="AY181" s="8">
        <f t="shared" si="1346"/>
        <v>0</v>
      </c>
      <c r="AZ181" s="55"/>
      <c r="BA181" s="8">
        <f t="shared" si="1347"/>
        <v>0</v>
      </c>
      <c r="BB181" s="55"/>
      <c r="BC181" s="8">
        <f t="shared" si="1348"/>
        <v>0</v>
      </c>
      <c r="BD181" s="55"/>
      <c r="BE181" s="8">
        <f t="shared" si="1349"/>
        <v>0</v>
      </c>
      <c r="BF181" s="55"/>
      <c r="BG181" s="8">
        <f t="shared" si="1350"/>
        <v>0</v>
      </c>
      <c r="BH181" s="55"/>
      <c r="BI181" s="8">
        <f t="shared" si="1351"/>
        <v>0</v>
      </c>
      <c r="BJ181" s="55"/>
      <c r="BK181" s="8">
        <f t="shared" si="1352"/>
        <v>0</v>
      </c>
      <c r="BL181" s="55"/>
      <c r="BM181" s="8">
        <f t="shared" si="1353"/>
        <v>0</v>
      </c>
      <c r="BN181" s="55"/>
      <c r="BO181" s="8">
        <f t="shared" si="1354"/>
        <v>0</v>
      </c>
      <c r="BP181" s="55"/>
      <c r="BQ181" s="8">
        <f t="shared" si="1355"/>
        <v>0</v>
      </c>
      <c r="BR181" s="55"/>
      <c r="BS181" s="8">
        <f t="shared" si="1356"/>
        <v>0</v>
      </c>
      <c r="BT181" s="55"/>
      <c r="BU181" s="8">
        <f t="shared" si="1357"/>
        <v>0</v>
      </c>
      <c r="BV181" s="55"/>
      <c r="BW181" s="8">
        <f t="shared" si="1358"/>
        <v>0</v>
      </c>
      <c r="BX181" s="55"/>
      <c r="BY181" s="8">
        <f t="shared" si="1359"/>
        <v>0</v>
      </c>
      <c r="BZ181" s="55"/>
      <c r="CA181" s="8">
        <f t="shared" si="1360"/>
        <v>0</v>
      </c>
      <c r="CB181" s="55"/>
      <c r="CC181" s="8">
        <f t="shared" si="1361"/>
        <v>0</v>
      </c>
      <c r="CD181" s="55"/>
      <c r="CE181" s="8">
        <f t="shared" si="1362"/>
        <v>0</v>
      </c>
      <c r="CF181" s="55"/>
      <c r="CG181" s="8">
        <f t="shared" si="1363"/>
        <v>0</v>
      </c>
      <c r="CH181" s="55"/>
      <c r="CI181" s="8">
        <f t="shared" si="1364"/>
        <v>0</v>
      </c>
      <c r="CJ181" s="55"/>
      <c r="CK181" s="8">
        <f t="shared" si="1365"/>
        <v>0</v>
      </c>
      <c r="CL181" s="55"/>
      <c r="CM181" s="8">
        <f t="shared" si="1366"/>
        <v>0</v>
      </c>
      <c r="CN181" s="55"/>
      <c r="CO181" s="8">
        <f t="shared" si="1367"/>
        <v>0</v>
      </c>
      <c r="CP181" s="55"/>
      <c r="CQ181" s="8">
        <f t="shared" si="1368"/>
        <v>0</v>
      </c>
      <c r="CR181" s="55"/>
      <c r="CS181" s="8">
        <f t="shared" si="1369"/>
        <v>0</v>
      </c>
      <c r="CT181" s="55"/>
      <c r="CU181" s="8">
        <f t="shared" si="1370"/>
        <v>0</v>
      </c>
      <c r="CV181" s="55"/>
      <c r="CW181" s="8">
        <f t="shared" si="1371"/>
        <v>0</v>
      </c>
      <c r="CX181" s="55"/>
      <c r="CY181" s="8">
        <f t="shared" si="1372"/>
        <v>0</v>
      </c>
      <c r="CZ181" s="55"/>
      <c r="DA181" s="8">
        <f t="shared" si="1373"/>
        <v>0</v>
      </c>
      <c r="DB181" s="55"/>
      <c r="DC181" s="8">
        <f t="shared" si="1374"/>
        <v>0</v>
      </c>
      <c r="DD181" s="55"/>
      <c r="DE181" s="8">
        <f t="shared" si="1375"/>
        <v>0</v>
      </c>
      <c r="DF181" s="55"/>
      <c r="DG181" s="8">
        <f t="shared" si="1376"/>
        <v>0</v>
      </c>
      <c r="DH181" s="55"/>
      <c r="DI181" s="8">
        <f t="shared" si="1377"/>
        <v>0</v>
      </c>
      <c r="DJ181" s="55"/>
      <c r="DK181" s="8">
        <f t="shared" si="1378"/>
        <v>0</v>
      </c>
      <c r="DL181" s="55"/>
      <c r="DM181" s="8">
        <f t="shared" si="1379"/>
        <v>0</v>
      </c>
      <c r="DN181" s="55"/>
      <c r="DO181" s="8">
        <f t="shared" si="1380"/>
        <v>0</v>
      </c>
      <c r="DP181" s="55"/>
      <c r="DQ181" s="8">
        <f t="shared" si="1381"/>
        <v>0</v>
      </c>
      <c r="DR181" s="55"/>
      <c r="DS181" s="8">
        <f t="shared" si="1382"/>
        <v>0</v>
      </c>
      <c r="DT181" s="55"/>
      <c r="DU181" s="8">
        <f t="shared" si="1383"/>
        <v>0</v>
      </c>
      <c r="DV181" s="55"/>
      <c r="DW181" s="8">
        <f t="shared" si="1384"/>
        <v>0</v>
      </c>
      <c r="DX181" s="55"/>
      <c r="DY181" s="8">
        <f t="shared" si="1385"/>
        <v>0</v>
      </c>
      <c r="DZ181" s="55"/>
      <c r="EA181" s="8">
        <f t="shared" si="1386"/>
        <v>0</v>
      </c>
      <c r="EB181" s="55"/>
      <c r="EC181" s="8">
        <f t="shared" si="1387"/>
        <v>0</v>
      </c>
      <c r="ED181" s="8"/>
      <c r="EE181" s="8">
        <f t="shared" si="1326"/>
        <v>0</v>
      </c>
      <c r="EF181" s="9"/>
      <c r="EG181" s="8">
        <f t="shared" si="1191"/>
        <v>0</v>
      </c>
      <c r="EH181" s="11">
        <f t="shared" si="1192"/>
        <v>0</v>
      </c>
      <c r="EI181" s="11">
        <f t="shared" si="1192"/>
        <v>0</v>
      </c>
      <c r="EJ181" s="84">
        <f t="shared" si="1195"/>
        <v>0</v>
      </c>
    </row>
    <row r="182" spans="1:141" s="84" customFormat="1" ht="45" x14ac:dyDescent="0.25">
      <c r="A182" s="55"/>
      <c r="B182" s="57">
        <v>130</v>
      </c>
      <c r="C182" s="20" t="s">
        <v>324</v>
      </c>
      <c r="D182" s="21">
        <v>11480</v>
      </c>
      <c r="E182" s="7">
        <v>1.0900000000000001</v>
      </c>
      <c r="F182" s="58">
        <v>1</v>
      </c>
      <c r="G182" s="58"/>
      <c r="H182" s="21">
        <v>1.4</v>
      </c>
      <c r="I182" s="21">
        <v>1.68</v>
      </c>
      <c r="J182" s="21">
        <v>2.23</v>
      </c>
      <c r="K182" s="21">
        <v>2.57</v>
      </c>
      <c r="L182" s="55"/>
      <c r="M182" s="8">
        <f t="shared" si="1193"/>
        <v>0</v>
      </c>
      <c r="N182" s="64"/>
      <c r="O182" s="8">
        <f t="shared" si="1329"/>
        <v>0</v>
      </c>
      <c r="P182" s="55"/>
      <c r="Q182" s="8">
        <f t="shared" si="1330"/>
        <v>0</v>
      </c>
      <c r="R182" s="55"/>
      <c r="S182" s="8">
        <f t="shared" si="1331"/>
        <v>0</v>
      </c>
      <c r="T182" s="55"/>
      <c r="U182" s="8">
        <f t="shared" si="1332"/>
        <v>0</v>
      </c>
      <c r="V182" s="55"/>
      <c r="W182" s="8">
        <f t="shared" si="1194"/>
        <v>0</v>
      </c>
      <c r="X182" s="55"/>
      <c r="Y182" s="8">
        <f t="shared" si="1333"/>
        <v>0</v>
      </c>
      <c r="Z182" s="55"/>
      <c r="AA182" s="8">
        <f t="shared" si="1334"/>
        <v>0</v>
      </c>
      <c r="AB182" s="55"/>
      <c r="AC182" s="8">
        <f t="shared" si="1335"/>
        <v>0</v>
      </c>
      <c r="AD182" s="55"/>
      <c r="AE182" s="8">
        <f t="shared" si="1336"/>
        <v>0</v>
      </c>
      <c r="AF182" s="55"/>
      <c r="AG182" s="8">
        <f t="shared" si="1337"/>
        <v>0</v>
      </c>
      <c r="AH182" s="55"/>
      <c r="AI182" s="8">
        <f t="shared" si="1338"/>
        <v>0</v>
      </c>
      <c r="AJ182" s="55"/>
      <c r="AK182" s="8">
        <f t="shared" si="1339"/>
        <v>0</v>
      </c>
      <c r="AL182" s="55"/>
      <c r="AM182" s="8">
        <f t="shared" si="1340"/>
        <v>0</v>
      </c>
      <c r="AN182" s="55"/>
      <c r="AO182" s="8">
        <f t="shared" si="1341"/>
        <v>0</v>
      </c>
      <c r="AP182" s="55"/>
      <c r="AQ182" s="8">
        <f t="shared" si="1342"/>
        <v>0</v>
      </c>
      <c r="AR182" s="55"/>
      <c r="AS182" s="8">
        <f t="shared" si="1343"/>
        <v>0</v>
      </c>
      <c r="AT182" s="55"/>
      <c r="AU182" s="8">
        <f t="shared" si="1344"/>
        <v>0</v>
      </c>
      <c r="AV182" s="55"/>
      <c r="AW182" s="8">
        <f t="shared" si="1345"/>
        <v>0</v>
      </c>
      <c r="AX182" s="55"/>
      <c r="AY182" s="8">
        <f t="shared" si="1346"/>
        <v>0</v>
      </c>
      <c r="AZ182" s="55"/>
      <c r="BA182" s="8">
        <f t="shared" si="1347"/>
        <v>0</v>
      </c>
      <c r="BB182" s="55"/>
      <c r="BC182" s="8">
        <f t="shared" si="1348"/>
        <v>0</v>
      </c>
      <c r="BD182" s="55"/>
      <c r="BE182" s="8">
        <f t="shared" si="1349"/>
        <v>0</v>
      </c>
      <c r="BF182" s="55"/>
      <c r="BG182" s="8">
        <f t="shared" si="1350"/>
        <v>0</v>
      </c>
      <c r="BH182" s="55"/>
      <c r="BI182" s="8">
        <f t="shared" si="1351"/>
        <v>0</v>
      </c>
      <c r="BJ182" s="55"/>
      <c r="BK182" s="8">
        <f t="shared" si="1352"/>
        <v>0</v>
      </c>
      <c r="BL182" s="55"/>
      <c r="BM182" s="8">
        <f t="shared" si="1353"/>
        <v>0</v>
      </c>
      <c r="BN182" s="55"/>
      <c r="BO182" s="8">
        <f t="shared" si="1354"/>
        <v>0</v>
      </c>
      <c r="BP182" s="55"/>
      <c r="BQ182" s="8">
        <f t="shared" si="1355"/>
        <v>0</v>
      </c>
      <c r="BR182" s="55"/>
      <c r="BS182" s="8">
        <f t="shared" si="1356"/>
        <v>0</v>
      </c>
      <c r="BT182" s="55"/>
      <c r="BU182" s="8">
        <f t="shared" si="1357"/>
        <v>0</v>
      </c>
      <c r="BV182" s="55"/>
      <c r="BW182" s="8">
        <f t="shared" si="1358"/>
        <v>0</v>
      </c>
      <c r="BX182" s="55"/>
      <c r="BY182" s="8">
        <f t="shared" si="1359"/>
        <v>0</v>
      </c>
      <c r="BZ182" s="55"/>
      <c r="CA182" s="8">
        <f t="shared" si="1360"/>
        <v>0</v>
      </c>
      <c r="CB182" s="55"/>
      <c r="CC182" s="8">
        <f t="shared" si="1361"/>
        <v>0</v>
      </c>
      <c r="CD182" s="55"/>
      <c r="CE182" s="8">
        <f t="shared" si="1362"/>
        <v>0</v>
      </c>
      <c r="CF182" s="55"/>
      <c r="CG182" s="8">
        <f t="shared" si="1363"/>
        <v>0</v>
      </c>
      <c r="CH182" s="55"/>
      <c r="CI182" s="8">
        <f t="shared" si="1364"/>
        <v>0</v>
      </c>
      <c r="CJ182" s="55"/>
      <c r="CK182" s="8">
        <f t="shared" si="1365"/>
        <v>0</v>
      </c>
      <c r="CL182" s="55"/>
      <c r="CM182" s="8">
        <f t="shared" si="1366"/>
        <v>0</v>
      </c>
      <c r="CN182" s="55"/>
      <c r="CO182" s="8">
        <f t="shared" si="1367"/>
        <v>0</v>
      </c>
      <c r="CP182" s="55"/>
      <c r="CQ182" s="8">
        <f t="shared" si="1368"/>
        <v>0</v>
      </c>
      <c r="CR182" s="55"/>
      <c r="CS182" s="8">
        <f t="shared" si="1369"/>
        <v>0</v>
      </c>
      <c r="CT182" s="55"/>
      <c r="CU182" s="8">
        <f t="shared" si="1370"/>
        <v>0</v>
      </c>
      <c r="CV182" s="55"/>
      <c r="CW182" s="8">
        <f t="shared" si="1371"/>
        <v>0</v>
      </c>
      <c r="CX182" s="55"/>
      <c r="CY182" s="8">
        <f t="shared" si="1372"/>
        <v>0</v>
      </c>
      <c r="CZ182" s="55"/>
      <c r="DA182" s="8">
        <f t="shared" si="1373"/>
        <v>0</v>
      </c>
      <c r="DB182" s="55"/>
      <c r="DC182" s="8">
        <f t="shared" si="1374"/>
        <v>0</v>
      </c>
      <c r="DD182" s="55"/>
      <c r="DE182" s="8">
        <f t="shared" si="1375"/>
        <v>0</v>
      </c>
      <c r="DF182" s="55"/>
      <c r="DG182" s="8">
        <f t="shared" si="1376"/>
        <v>0</v>
      </c>
      <c r="DH182" s="55"/>
      <c r="DI182" s="8">
        <f t="shared" si="1377"/>
        <v>0</v>
      </c>
      <c r="DJ182" s="55"/>
      <c r="DK182" s="8">
        <f t="shared" si="1378"/>
        <v>0</v>
      </c>
      <c r="DL182" s="55"/>
      <c r="DM182" s="8">
        <f t="shared" si="1379"/>
        <v>0</v>
      </c>
      <c r="DN182" s="55"/>
      <c r="DO182" s="8">
        <f t="shared" si="1380"/>
        <v>0</v>
      </c>
      <c r="DP182" s="55"/>
      <c r="DQ182" s="8">
        <f t="shared" si="1381"/>
        <v>0</v>
      </c>
      <c r="DR182" s="55"/>
      <c r="DS182" s="8">
        <f t="shared" si="1382"/>
        <v>0</v>
      </c>
      <c r="DT182" s="55"/>
      <c r="DU182" s="8">
        <f t="shared" si="1383"/>
        <v>0</v>
      </c>
      <c r="DV182" s="55"/>
      <c r="DW182" s="8">
        <f t="shared" si="1384"/>
        <v>0</v>
      </c>
      <c r="DX182" s="55"/>
      <c r="DY182" s="8">
        <f t="shared" si="1385"/>
        <v>0</v>
      </c>
      <c r="DZ182" s="55"/>
      <c r="EA182" s="8">
        <f t="shared" si="1386"/>
        <v>0</v>
      </c>
      <c r="EB182" s="55"/>
      <c r="EC182" s="8">
        <f t="shared" si="1387"/>
        <v>0</v>
      </c>
      <c r="ED182" s="8"/>
      <c r="EE182" s="8">
        <f t="shared" si="1326"/>
        <v>0</v>
      </c>
      <c r="EF182" s="9"/>
      <c r="EG182" s="8">
        <f t="shared" si="1191"/>
        <v>0</v>
      </c>
      <c r="EH182" s="11">
        <f t="shared" si="1192"/>
        <v>0</v>
      </c>
      <c r="EI182" s="11">
        <f t="shared" si="1192"/>
        <v>0</v>
      </c>
      <c r="EJ182" s="84">
        <f t="shared" si="1195"/>
        <v>0</v>
      </c>
    </row>
    <row r="183" spans="1:141" s="84" customFormat="1" ht="45" x14ac:dyDescent="0.25">
      <c r="A183" s="55"/>
      <c r="B183" s="57">
        <v>131</v>
      </c>
      <c r="C183" s="20" t="s">
        <v>325</v>
      </c>
      <c r="D183" s="21">
        <v>11480</v>
      </c>
      <c r="E183" s="7">
        <v>1.5</v>
      </c>
      <c r="F183" s="58">
        <v>1</v>
      </c>
      <c r="G183" s="58"/>
      <c r="H183" s="21">
        <v>1.4</v>
      </c>
      <c r="I183" s="21">
        <v>1.68</v>
      </c>
      <c r="J183" s="21">
        <v>2.23</v>
      </c>
      <c r="K183" s="21">
        <v>2.57</v>
      </c>
      <c r="L183" s="55"/>
      <c r="M183" s="8">
        <f t="shared" si="1193"/>
        <v>0</v>
      </c>
      <c r="N183" s="64"/>
      <c r="O183" s="8">
        <f t="shared" si="1329"/>
        <v>0</v>
      </c>
      <c r="P183" s="55"/>
      <c r="Q183" s="8">
        <f t="shared" si="1330"/>
        <v>0</v>
      </c>
      <c r="R183" s="55"/>
      <c r="S183" s="8">
        <f t="shared" si="1331"/>
        <v>0</v>
      </c>
      <c r="T183" s="55"/>
      <c r="U183" s="8">
        <f t="shared" si="1332"/>
        <v>0</v>
      </c>
      <c r="V183" s="55"/>
      <c r="W183" s="8">
        <f t="shared" si="1194"/>
        <v>0</v>
      </c>
      <c r="X183" s="55"/>
      <c r="Y183" s="8">
        <f t="shared" si="1333"/>
        <v>0</v>
      </c>
      <c r="Z183" s="55"/>
      <c r="AA183" s="8">
        <f t="shared" si="1334"/>
        <v>0</v>
      </c>
      <c r="AB183" s="55"/>
      <c r="AC183" s="8">
        <f t="shared" si="1335"/>
        <v>0</v>
      </c>
      <c r="AD183" s="55"/>
      <c r="AE183" s="8">
        <f t="shared" si="1336"/>
        <v>0</v>
      </c>
      <c r="AF183" s="55"/>
      <c r="AG183" s="8">
        <f t="shared" si="1337"/>
        <v>0</v>
      </c>
      <c r="AH183" s="55"/>
      <c r="AI183" s="8">
        <f t="shared" si="1338"/>
        <v>0</v>
      </c>
      <c r="AJ183" s="55"/>
      <c r="AK183" s="8">
        <f t="shared" si="1339"/>
        <v>0</v>
      </c>
      <c r="AL183" s="55"/>
      <c r="AM183" s="8">
        <f t="shared" si="1340"/>
        <v>0</v>
      </c>
      <c r="AN183" s="55"/>
      <c r="AO183" s="8">
        <f t="shared" si="1341"/>
        <v>0</v>
      </c>
      <c r="AP183" s="55"/>
      <c r="AQ183" s="8">
        <f t="shared" si="1342"/>
        <v>0</v>
      </c>
      <c r="AR183" s="55"/>
      <c r="AS183" s="8">
        <f t="shared" si="1343"/>
        <v>0</v>
      </c>
      <c r="AT183" s="55"/>
      <c r="AU183" s="8">
        <f t="shared" si="1344"/>
        <v>0</v>
      </c>
      <c r="AV183" s="55"/>
      <c r="AW183" s="8">
        <f t="shared" si="1345"/>
        <v>0</v>
      </c>
      <c r="AX183" s="55"/>
      <c r="AY183" s="8">
        <f t="shared" si="1346"/>
        <v>0</v>
      </c>
      <c r="AZ183" s="55"/>
      <c r="BA183" s="8">
        <f t="shared" si="1347"/>
        <v>0</v>
      </c>
      <c r="BB183" s="55"/>
      <c r="BC183" s="8">
        <f t="shared" si="1348"/>
        <v>0</v>
      </c>
      <c r="BD183" s="55"/>
      <c r="BE183" s="8">
        <f t="shared" si="1349"/>
        <v>0</v>
      </c>
      <c r="BF183" s="55"/>
      <c r="BG183" s="8">
        <f t="shared" si="1350"/>
        <v>0</v>
      </c>
      <c r="BH183" s="55"/>
      <c r="BI183" s="8">
        <f t="shared" si="1351"/>
        <v>0</v>
      </c>
      <c r="BJ183" s="55"/>
      <c r="BK183" s="8">
        <f t="shared" si="1352"/>
        <v>0</v>
      </c>
      <c r="BL183" s="55"/>
      <c r="BM183" s="8">
        <f t="shared" si="1353"/>
        <v>0</v>
      </c>
      <c r="BN183" s="55"/>
      <c r="BO183" s="8">
        <f t="shared" si="1354"/>
        <v>0</v>
      </c>
      <c r="BP183" s="55"/>
      <c r="BQ183" s="8">
        <f t="shared" si="1355"/>
        <v>0</v>
      </c>
      <c r="BR183" s="55"/>
      <c r="BS183" s="8">
        <f t="shared" si="1356"/>
        <v>0</v>
      </c>
      <c r="BT183" s="55"/>
      <c r="BU183" s="8">
        <f t="shared" si="1357"/>
        <v>0</v>
      </c>
      <c r="BV183" s="55"/>
      <c r="BW183" s="8">
        <f t="shared" si="1358"/>
        <v>0</v>
      </c>
      <c r="BX183" s="55"/>
      <c r="BY183" s="8">
        <f t="shared" si="1359"/>
        <v>0</v>
      </c>
      <c r="BZ183" s="55"/>
      <c r="CA183" s="8">
        <f t="shared" si="1360"/>
        <v>0</v>
      </c>
      <c r="CB183" s="55"/>
      <c r="CC183" s="8">
        <f t="shared" si="1361"/>
        <v>0</v>
      </c>
      <c r="CD183" s="55"/>
      <c r="CE183" s="8">
        <f t="shared" si="1362"/>
        <v>0</v>
      </c>
      <c r="CF183" s="55"/>
      <c r="CG183" s="8">
        <f t="shared" si="1363"/>
        <v>0</v>
      </c>
      <c r="CH183" s="55"/>
      <c r="CI183" s="8">
        <f t="shared" si="1364"/>
        <v>0</v>
      </c>
      <c r="CJ183" s="55"/>
      <c r="CK183" s="8">
        <f t="shared" si="1365"/>
        <v>0</v>
      </c>
      <c r="CL183" s="55"/>
      <c r="CM183" s="8">
        <f t="shared" si="1366"/>
        <v>0</v>
      </c>
      <c r="CN183" s="55"/>
      <c r="CO183" s="8">
        <f t="shared" si="1367"/>
        <v>0</v>
      </c>
      <c r="CP183" s="55"/>
      <c r="CQ183" s="8">
        <f t="shared" si="1368"/>
        <v>0</v>
      </c>
      <c r="CR183" s="55"/>
      <c r="CS183" s="8">
        <f t="shared" si="1369"/>
        <v>0</v>
      </c>
      <c r="CT183" s="55"/>
      <c r="CU183" s="8">
        <f t="shared" si="1370"/>
        <v>0</v>
      </c>
      <c r="CV183" s="55"/>
      <c r="CW183" s="8">
        <f t="shared" si="1371"/>
        <v>0</v>
      </c>
      <c r="CX183" s="55"/>
      <c r="CY183" s="8">
        <f t="shared" si="1372"/>
        <v>0</v>
      </c>
      <c r="CZ183" s="55"/>
      <c r="DA183" s="8">
        <f t="shared" si="1373"/>
        <v>0</v>
      </c>
      <c r="DB183" s="55"/>
      <c r="DC183" s="8">
        <f t="shared" si="1374"/>
        <v>0</v>
      </c>
      <c r="DD183" s="55"/>
      <c r="DE183" s="8">
        <f t="shared" si="1375"/>
        <v>0</v>
      </c>
      <c r="DF183" s="55"/>
      <c r="DG183" s="8">
        <f t="shared" si="1376"/>
        <v>0</v>
      </c>
      <c r="DH183" s="55"/>
      <c r="DI183" s="8">
        <f t="shared" si="1377"/>
        <v>0</v>
      </c>
      <c r="DJ183" s="55"/>
      <c r="DK183" s="8">
        <f t="shared" si="1378"/>
        <v>0</v>
      </c>
      <c r="DL183" s="55"/>
      <c r="DM183" s="8">
        <f t="shared" si="1379"/>
        <v>0</v>
      </c>
      <c r="DN183" s="55"/>
      <c r="DO183" s="8">
        <f t="shared" si="1380"/>
        <v>0</v>
      </c>
      <c r="DP183" s="55"/>
      <c r="DQ183" s="8">
        <f t="shared" si="1381"/>
        <v>0</v>
      </c>
      <c r="DR183" s="55"/>
      <c r="DS183" s="8">
        <f t="shared" si="1382"/>
        <v>0</v>
      </c>
      <c r="DT183" s="55"/>
      <c r="DU183" s="8">
        <f t="shared" si="1383"/>
        <v>0</v>
      </c>
      <c r="DV183" s="55"/>
      <c r="DW183" s="8">
        <f t="shared" si="1384"/>
        <v>0</v>
      </c>
      <c r="DX183" s="55"/>
      <c r="DY183" s="8">
        <f t="shared" si="1385"/>
        <v>0</v>
      </c>
      <c r="DZ183" s="55"/>
      <c r="EA183" s="8">
        <f t="shared" si="1386"/>
        <v>0</v>
      </c>
      <c r="EB183" s="55"/>
      <c r="EC183" s="8">
        <f t="shared" si="1387"/>
        <v>0</v>
      </c>
      <c r="ED183" s="8"/>
      <c r="EE183" s="8">
        <f t="shared" si="1326"/>
        <v>0</v>
      </c>
      <c r="EF183" s="9"/>
      <c r="EG183" s="8">
        <f t="shared" si="1191"/>
        <v>0</v>
      </c>
      <c r="EH183" s="11">
        <f t="shared" si="1192"/>
        <v>0</v>
      </c>
      <c r="EI183" s="11">
        <f t="shared" si="1192"/>
        <v>0</v>
      </c>
      <c r="EJ183" s="84">
        <f t="shared" si="1195"/>
        <v>0</v>
      </c>
    </row>
    <row r="184" spans="1:141" s="84" customFormat="1" ht="60" x14ac:dyDescent="0.25">
      <c r="A184" s="55"/>
      <c r="B184" s="57">
        <v>132</v>
      </c>
      <c r="C184" s="20" t="s">
        <v>326</v>
      </c>
      <c r="D184" s="21">
        <v>11480</v>
      </c>
      <c r="E184" s="7">
        <v>1.8</v>
      </c>
      <c r="F184" s="58">
        <v>1</v>
      </c>
      <c r="G184" s="58"/>
      <c r="H184" s="21">
        <v>1.4</v>
      </c>
      <c r="I184" s="21">
        <v>1.68</v>
      </c>
      <c r="J184" s="21">
        <v>2.23</v>
      </c>
      <c r="K184" s="21">
        <v>2.57</v>
      </c>
      <c r="L184" s="55"/>
      <c r="M184" s="8">
        <f t="shared" si="1193"/>
        <v>0</v>
      </c>
      <c r="N184" s="64"/>
      <c r="O184" s="8">
        <f t="shared" si="1329"/>
        <v>0</v>
      </c>
      <c r="P184" s="55"/>
      <c r="Q184" s="8">
        <f t="shared" si="1330"/>
        <v>0</v>
      </c>
      <c r="R184" s="55"/>
      <c r="S184" s="8">
        <f t="shared" si="1331"/>
        <v>0</v>
      </c>
      <c r="T184" s="55"/>
      <c r="U184" s="8">
        <f t="shared" si="1332"/>
        <v>0</v>
      </c>
      <c r="V184" s="55"/>
      <c r="W184" s="8">
        <f t="shared" si="1194"/>
        <v>0</v>
      </c>
      <c r="X184" s="55"/>
      <c r="Y184" s="8">
        <f t="shared" si="1333"/>
        <v>0</v>
      </c>
      <c r="Z184" s="55"/>
      <c r="AA184" s="8">
        <f t="shared" si="1334"/>
        <v>0</v>
      </c>
      <c r="AB184" s="55"/>
      <c r="AC184" s="8">
        <f t="shared" si="1335"/>
        <v>0</v>
      </c>
      <c r="AD184" s="55"/>
      <c r="AE184" s="8">
        <f t="shared" si="1336"/>
        <v>0</v>
      </c>
      <c r="AF184" s="55"/>
      <c r="AG184" s="8">
        <f t="shared" si="1337"/>
        <v>0</v>
      </c>
      <c r="AH184" s="55"/>
      <c r="AI184" s="8">
        <f t="shared" si="1338"/>
        <v>0</v>
      </c>
      <c r="AJ184" s="55"/>
      <c r="AK184" s="8">
        <f t="shared" si="1339"/>
        <v>0</v>
      </c>
      <c r="AL184" s="55"/>
      <c r="AM184" s="8">
        <f t="shared" si="1340"/>
        <v>0</v>
      </c>
      <c r="AN184" s="55"/>
      <c r="AO184" s="8">
        <f t="shared" si="1341"/>
        <v>0</v>
      </c>
      <c r="AP184" s="55"/>
      <c r="AQ184" s="8">
        <f t="shared" si="1342"/>
        <v>0</v>
      </c>
      <c r="AR184" s="55"/>
      <c r="AS184" s="8">
        <f t="shared" si="1343"/>
        <v>0</v>
      </c>
      <c r="AT184" s="55"/>
      <c r="AU184" s="8">
        <f t="shared" si="1344"/>
        <v>0</v>
      </c>
      <c r="AV184" s="55"/>
      <c r="AW184" s="8">
        <f t="shared" si="1345"/>
        <v>0</v>
      </c>
      <c r="AX184" s="55"/>
      <c r="AY184" s="8">
        <f t="shared" si="1346"/>
        <v>0</v>
      </c>
      <c r="AZ184" s="55"/>
      <c r="BA184" s="8">
        <f t="shared" si="1347"/>
        <v>0</v>
      </c>
      <c r="BB184" s="55"/>
      <c r="BC184" s="8">
        <f t="shared" si="1348"/>
        <v>0</v>
      </c>
      <c r="BD184" s="55"/>
      <c r="BE184" s="8">
        <f t="shared" si="1349"/>
        <v>0</v>
      </c>
      <c r="BF184" s="55"/>
      <c r="BG184" s="8">
        <f t="shared" si="1350"/>
        <v>0</v>
      </c>
      <c r="BH184" s="55"/>
      <c r="BI184" s="8">
        <f t="shared" si="1351"/>
        <v>0</v>
      </c>
      <c r="BJ184" s="55"/>
      <c r="BK184" s="8">
        <f t="shared" si="1352"/>
        <v>0</v>
      </c>
      <c r="BL184" s="55"/>
      <c r="BM184" s="8">
        <f t="shared" si="1353"/>
        <v>0</v>
      </c>
      <c r="BN184" s="55"/>
      <c r="BO184" s="8">
        <f t="shared" si="1354"/>
        <v>0</v>
      </c>
      <c r="BP184" s="55"/>
      <c r="BQ184" s="8">
        <f t="shared" si="1355"/>
        <v>0</v>
      </c>
      <c r="BR184" s="55"/>
      <c r="BS184" s="8">
        <f t="shared" si="1356"/>
        <v>0</v>
      </c>
      <c r="BT184" s="55"/>
      <c r="BU184" s="8">
        <f t="shared" si="1357"/>
        <v>0</v>
      </c>
      <c r="BV184" s="55"/>
      <c r="BW184" s="8">
        <f t="shared" si="1358"/>
        <v>0</v>
      </c>
      <c r="BX184" s="55"/>
      <c r="BY184" s="8">
        <f t="shared" si="1359"/>
        <v>0</v>
      </c>
      <c r="BZ184" s="55"/>
      <c r="CA184" s="8">
        <f t="shared" si="1360"/>
        <v>0</v>
      </c>
      <c r="CB184" s="55"/>
      <c r="CC184" s="8">
        <f t="shared" si="1361"/>
        <v>0</v>
      </c>
      <c r="CD184" s="55"/>
      <c r="CE184" s="8">
        <f t="shared" si="1362"/>
        <v>0</v>
      </c>
      <c r="CF184" s="55"/>
      <c r="CG184" s="8">
        <f t="shared" si="1363"/>
        <v>0</v>
      </c>
      <c r="CH184" s="55"/>
      <c r="CI184" s="8">
        <f t="shared" si="1364"/>
        <v>0</v>
      </c>
      <c r="CJ184" s="55"/>
      <c r="CK184" s="8">
        <f t="shared" si="1365"/>
        <v>0</v>
      </c>
      <c r="CL184" s="55"/>
      <c r="CM184" s="8">
        <f t="shared" si="1366"/>
        <v>0</v>
      </c>
      <c r="CN184" s="55"/>
      <c r="CO184" s="8">
        <f t="shared" si="1367"/>
        <v>0</v>
      </c>
      <c r="CP184" s="55"/>
      <c r="CQ184" s="8">
        <f t="shared" si="1368"/>
        <v>0</v>
      </c>
      <c r="CR184" s="55"/>
      <c r="CS184" s="8">
        <f t="shared" si="1369"/>
        <v>0</v>
      </c>
      <c r="CT184" s="55"/>
      <c r="CU184" s="8">
        <f t="shared" si="1370"/>
        <v>0</v>
      </c>
      <c r="CV184" s="55"/>
      <c r="CW184" s="8">
        <f t="shared" si="1371"/>
        <v>0</v>
      </c>
      <c r="CX184" s="55"/>
      <c r="CY184" s="8">
        <f t="shared" si="1372"/>
        <v>0</v>
      </c>
      <c r="CZ184" s="55"/>
      <c r="DA184" s="8">
        <f t="shared" si="1373"/>
        <v>0</v>
      </c>
      <c r="DB184" s="55"/>
      <c r="DC184" s="8">
        <f t="shared" si="1374"/>
        <v>0</v>
      </c>
      <c r="DD184" s="55"/>
      <c r="DE184" s="8">
        <f t="shared" si="1375"/>
        <v>0</v>
      </c>
      <c r="DF184" s="55"/>
      <c r="DG184" s="8">
        <f t="shared" si="1376"/>
        <v>0</v>
      </c>
      <c r="DH184" s="55"/>
      <c r="DI184" s="8">
        <f t="shared" si="1377"/>
        <v>0</v>
      </c>
      <c r="DJ184" s="55"/>
      <c r="DK184" s="8">
        <f t="shared" si="1378"/>
        <v>0</v>
      </c>
      <c r="DL184" s="55"/>
      <c r="DM184" s="8">
        <f t="shared" si="1379"/>
        <v>0</v>
      </c>
      <c r="DN184" s="55"/>
      <c r="DO184" s="8">
        <f t="shared" si="1380"/>
        <v>0</v>
      </c>
      <c r="DP184" s="55"/>
      <c r="DQ184" s="8">
        <f t="shared" si="1381"/>
        <v>0</v>
      </c>
      <c r="DR184" s="55"/>
      <c r="DS184" s="8">
        <f t="shared" si="1382"/>
        <v>0</v>
      </c>
      <c r="DT184" s="55"/>
      <c r="DU184" s="8">
        <f t="shared" si="1383"/>
        <v>0</v>
      </c>
      <c r="DV184" s="55"/>
      <c r="DW184" s="8">
        <f t="shared" si="1384"/>
        <v>0</v>
      </c>
      <c r="DX184" s="55"/>
      <c r="DY184" s="8">
        <f t="shared" si="1385"/>
        <v>0</v>
      </c>
      <c r="DZ184" s="55"/>
      <c r="EA184" s="8">
        <f t="shared" si="1386"/>
        <v>0</v>
      </c>
      <c r="EB184" s="55"/>
      <c r="EC184" s="8">
        <f t="shared" si="1387"/>
        <v>0</v>
      </c>
      <c r="ED184" s="8"/>
      <c r="EE184" s="8">
        <f t="shared" si="1326"/>
        <v>0</v>
      </c>
      <c r="EF184" s="9"/>
      <c r="EG184" s="8">
        <f t="shared" si="1191"/>
        <v>0</v>
      </c>
      <c r="EH184" s="11">
        <f t="shared" si="1192"/>
        <v>0</v>
      </c>
      <c r="EI184" s="11">
        <f t="shared" si="1192"/>
        <v>0</v>
      </c>
      <c r="EJ184" s="84">
        <f t="shared" si="1195"/>
        <v>0</v>
      </c>
    </row>
    <row r="185" spans="1:141" s="84" customFormat="1" ht="45" x14ac:dyDescent="0.25">
      <c r="A185" s="55"/>
      <c r="B185" s="57">
        <v>133</v>
      </c>
      <c r="C185" s="20" t="s">
        <v>327</v>
      </c>
      <c r="D185" s="21">
        <v>11480</v>
      </c>
      <c r="E185" s="7">
        <v>2.75</v>
      </c>
      <c r="F185" s="58">
        <v>1</v>
      </c>
      <c r="G185" s="58"/>
      <c r="H185" s="21">
        <v>1.4</v>
      </c>
      <c r="I185" s="21">
        <v>1.68</v>
      </c>
      <c r="J185" s="21">
        <v>2.23</v>
      </c>
      <c r="K185" s="21">
        <v>2.57</v>
      </c>
      <c r="L185" s="55"/>
      <c r="M185" s="8">
        <f t="shared" si="1193"/>
        <v>0</v>
      </c>
      <c r="N185" s="64"/>
      <c r="O185" s="8">
        <f t="shared" si="1329"/>
        <v>0</v>
      </c>
      <c r="P185" s="55"/>
      <c r="Q185" s="8">
        <f t="shared" si="1330"/>
        <v>0</v>
      </c>
      <c r="R185" s="55"/>
      <c r="S185" s="8">
        <f t="shared" si="1331"/>
        <v>0</v>
      </c>
      <c r="T185" s="55"/>
      <c r="U185" s="8">
        <f t="shared" si="1332"/>
        <v>0</v>
      </c>
      <c r="V185" s="55"/>
      <c r="W185" s="8">
        <f t="shared" si="1194"/>
        <v>0</v>
      </c>
      <c r="X185" s="55"/>
      <c r="Y185" s="8">
        <f t="shared" si="1333"/>
        <v>0</v>
      </c>
      <c r="Z185" s="55"/>
      <c r="AA185" s="8">
        <f t="shared" si="1334"/>
        <v>0</v>
      </c>
      <c r="AB185" s="55"/>
      <c r="AC185" s="8">
        <f t="shared" si="1335"/>
        <v>0</v>
      </c>
      <c r="AD185" s="55"/>
      <c r="AE185" s="8">
        <f t="shared" si="1336"/>
        <v>0</v>
      </c>
      <c r="AF185" s="55"/>
      <c r="AG185" s="8">
        <f t="shared" si="1337"/>
        <v>0</v>
      </c>
      <c r="AH185" s="55"/>
      <c r="AI185" s="8">
        <f t="shared" si="1338"/>
        <v>0</v>
      </c>
      <c r="AJ185" s="55"/>
      <c r="AK185" s="8">
        <f t="shared" si="1339"/>
        <v>0</v>
      </c>
      <c r="AL185" s="55"/>
      <c r="AM185" s="8">
        <f t="shared" si="1340"/>
        <v>0</v>
      </c>
      <c r="AN185" s="55"/>
      <c r="AO185" s="8">
        <f t="shared" si="1341"/>
        <v>0</v>
      </c>
      <c r="AP185" s="55"/>
      <c r="AQ185" s="8">
        <f t="shared" si="1342"/>
        <v>0</v>
      </c>
      <c r="AR185" s="55"/>
      <c r="AS185" s="8">
        <f t="shared" si="1343"/>
        <v>0</v>
      </c>
      <c r="AT185" s="55"/>
      <c r="AU185" s="8">
        <f t="shared" si="1344"/>
        <v>0</v>
      </c>
      <c r="AV185" s="55"/>
      <c r="AW185" s="8">
        <f t="shared" si="1345"/>
        <v>0</v>
      </c>
      <c r="AX185" s="55"/>
      <c r="AY185" s="8">
        <f t="shared" si="1346"/>
        <v>0</v>
      </c>
      <c r="AZ185" s="55"/>
      <c r="BA185" s="8">
        <f t="shared" si="1347"/>
        <v>0</v>
      </c>
      <c r="BB185" s="55"/>
      <c r="BC185" s="8">
        <f t="shared" si="1348"/>
        <v>0</v>
      </c>
      <c r="BD185" s="55"/>
      <c r="BE185" s="8">
        <f t="shared" si="1349"/>
        <v>0</v>
      </c>
      <c r="BF185" s="55"/>
      <c r="BG185" s="8">
        <f t="shared" si="1350"/>
        <v>0</v>
      </c>
      <c r="BH185" s="55"/>
      <c r="BI185" s="8">
        <f t="shared" si="1351"/>
        <v>0</v>
      </c>
      <c r="BJ185" s="55"/>
      <c r="BK185" s="8">
        <f t="shared" si="1352"/>
        <v>0</v>
      </c>
      <c r="BL185" s="55"/>
      <c r="BM185" s="8">
        <f t="shared" si="1353"/>
        <v>0</v>
      </c>
      <c r="BN185" s="55"/>
      <c r="BO185" s="8">
        <f t="shared" si="1354"/>
        <v>0</v>
      </c>
      <c r="BP185" s="55"/>
      <c r="BQ185" s="8">
        <f t="shared" si="1355"/>
        <v>0</v>
      </c>
      <c r="BR185" s="55"/>
      <c r="BS185" s="8">
        <f t="shared" si="1356"/>
        <v>0</v>
      </c>
      <c r="BT185" s="55"/>
      <c r="BU185" s="8">
        <f t="shared" si="1357"/>
        <v>0</v>
      </c>
      <c r="BV185" s="55"/>
      <c r="BW185" s="8">
        <f t="shared" si="1358"/>
        <v>0</v>
      </c>
      <c r="BX185" s="55"/>
      <c r="BY185" s="8">
        <f t="shared" si="1359"/>
        <v>0</v>
      </c>
      <c r="BZ185" s="55"/>
      <c r="CA185" s="8">
        <f t="shared" si="1360"/>
        <v>0</v>
      </c>
      <c r="CB185" s="55"/>
      <c r="CC185" s="8">
        <f t="shared" si="1361"/>
        <v>0</v>
      </c>
      <c r="CD185" s="55"/>
      <c r="CE185" s="8">
        <f t="shared" si="1362"/>
        <v>0</v>
      </c>
      <c r="CF185" s="55"/>
      <c r="CG185" s="8">
        <f t="shared" si="1363"/>
        <v>0</v>
      </c>
      <c r="CH185" s="55"/>
      <c r="CI185" s="8">
        <f t="shared" si="1364"/>
        <v>0</v>
      </c>
      <c r="CJ185" s="55"/>
      <c r="CK185" s="8">
        <f t="shared" si="1365"/>
        <v>0</v>
      </c>
      <c r="CL185" s="55"/>
      <c r="CM185" s="8">
        <f t="shared" si="1366"/>
        <v>0</v>
      </c>
      <c r="CN185" s="55"/>
      <c r="CO185" s="8">
        <f t="shared" si="1367"/>
        <v>0</v>
      </c>
      <c r="CP185" s="55"/>
      <c r="CQ185" s="8">
        <f t="shared" si="1368"/>
        <v>0</v>
      </c>
      <c r="CR185" s="55"/>
      <c r="CS185" s="8">
        <f t="shared" si="1369"/>
        <v>0</v>
      </c>
      <c r="CT185" s="55"/>
      <c r="CU185" s="8">
        <f t="shared" si="1370"/>
        <v>0</v>
      </c>
      <c r="CV185" s="55"/>
      <c r="CW185" s="8">
        <f t="shared" si="1371"/>
        <v>0</v>
      </c>
      <c r="CX185" s="55"/>
      <c r="CY185" s="8">
        <f t="shared" si="1372"/>
        <v>0</v>
      </c>
      <c r="CZ185" s="55"/>
      <c r="DA185" s="8">
        <f t="shared" si="1373"/>
        <v>0</v>
      </c>
      <c r="DB185" s="55"/>
      <c r="DC185" s="8">
        <f t="shared" si="1374"/>
        <v>0</v>
      </c>
      <c r="DD185" s="55"/>
      <c r="DE185" s="8">
        <f t="shared" si="1375"/>
        <v>0</v>
      </c>
      <c r="DF185" s="55"/>
      <c r="DG185" s="8">
        <f t="shared" si="1376"/>
        <v>0</v>
      </c>
      <c r="DH185" s="55"/>
      <c r="DI185" s="8">
        <f t="shared" si="1377"/>
        <v>0</v>
      </c>
      <c r="DJ185" s="55"/>
      <c r="DK185" s="8">
        <f t="shared" si="1378"/>
        <v>0</v>
      </c>
      <c r="DL185" s="55"/>
      <c r="DM185" s="8">
        <f t="shared" si="1379"/>
        <v>0</v>
      </c>
      <c r="DN185" s="55"/>
      <c r="DO185" s="8">
        <f t="shared" si="1380"/>
        <v>0</v>
      </c>
      <c r="DP185" s="55"/>
      <c r="DQ185" s="8">
        <f t="shared" si="1381"/>
        <v>0</v>
      </c>
      <c r="DR185" s="55"/>
      <c r="DS185" s="8">
        <f t="shared" si="1382"/>
        <v>0</v>
      </c>
      <c r="DT185" s="55"/>
      <c r="DU185" s="8">
        <f t="shared" si="1383"/>
        <v>0</v>
      </c>
      <c r="DV185" s="55"/>
      <c r="DW185" s="8">
        <f t="shared" si="1384"/>
        <v>0</v>
      </c>
      <c r="DX185" s="55"/>
      <c r="DY185" s="8">
        <f t="shared" si="1385"/>
        <v>0</v>
      </c>
      <c r="DZ185" s="55"/>
      <c r="EA185" s="8">
        <f t="shared" si="1386"/>
        <v>0</v>
      </c>
      <c r="EB185" s="55"/>
      <c r="EC185" s="8">
        <f t="shared" si="1387"/>
        <v>0</v>
      </c>
      <c r="ED185" s="8"/>
      <c r="EE185" s="8">
        <f t="shared" si="1326"/>
        <v>0</v>
      </c>
      <c r="EF185" s="9"/>
      <c r="EG185" s="8">
        <f t="shared" si="1191"/>
        <v>0</v>
      </c>
      <c r="EH185" s="11">
        <f t="shared" si="1192"/>
        <v>0</v>
      </c>
      <c r="EI185" s="11">
        <f t="shared" si="1192"/>
        <v>0</v>
      </c>
      <c r="EJ185" s="84">
        <f t="shared" si="1195"/>
        <v>0</v>
      </c>
    </row>
    <row r="186" spans="1:141" s="84" customFormat="1" ht="60" x14ac:dyDescent="0.25">
      <c r="A186" s="55"/>
      <c r="B186" s="57">
        <v>134</v>
      </c>
      <c r="C186" s="20" t="s">
        <v>328</v>
      </c>
      <c r="D186" s="21">
        <v>11480</v>
      </c>
      <c r="E186" s="7">
        <v>2.35</v>
      </c>
      <c r="F186" s="58">
        <v>1</v>
      </c>
      <c r="G186" s="58"/>
      <c r="H186" s="21">
        <v>1.4</v>
      </c>
      <c r="I186" s="21">
        <v>1.68</v>
      </c>
      <c r="J186" s="21">
        <v>2.23</v>
      </c>
      <c r="K186" s="21">
        <v>2.57</v>
      </c>
      <c r="L186" s="55"/>
      <c r="M186" s="8">
        <f t="shared" si="1193"/>
        <v>0</v>
      </c>
      <c r="N186" s="64"/>
      <c r="O186" s="8">
        <f t="shared" si="1329"/>
        <v>0</v>
      </c>
      <c r="P186" s="55"/>
      <c r="Q186" s="8">
        <f t="shared" si="1330"/>
        <v>0</v>
      </c>
      <c r="R186" s="55"/>
      <c r="S186" s="8">
        <f t="shared" si="1331"/>
        <v>0</v>
      </c>
      <c r="T186" s="55"/>
      <c r="U186" s="8">
        <f t="shared" si="1332"/>
        <v>0</v>
      </c>
      <c r="V186" s="55"/>
      <c r="W186" s="8">
        <f t="shared" si="1194"/>
        <v>0</v>
      </c>
      <c r="X186" s="55"/>
      <c r="Y186" s="8">
        <f t="shared" si="1333"/>
        <v>0</v>
      </c>
      <c r="Z186" s="55"/>
      <c r="AA186" s="8">
        <f t="shared" si="1334"/>
        <v>0</v>
      </c>
      <c r="AB186" s="55"/>
      <c r="AC186" s="8">
        <f t="shared" si="1335"/>
        <v>0</v>
      </c>
      <c r="AD186" s="55"/>
      <c r="AE186" s="8">
        <f t="shared" si="1336"/>
        <v>0</v>
      </c>
      <c r="AF186" s="55"/>
      <c r="AG186" s="8">
        <f t="shared" si="1337"/>
        <v>0</v>
      </c>
      <c r="AH186" s="55"/>
      <c r="AI186" s="8">
        <f t="shared" si="1338"/>
        <v>0</v>
      </c>
      <c r="AJ186" s="55"/>
      <c r="AK186" s="8">
        <f t="shared" si="1339"/>
        <v>0</v>
      </c>
      <c r="AL186" s="55"/>
      <c r="AM186" s="8">
        <f t="shared" si="1340"/>
        <v>0</v>
      </c>
      <c r="AN186" s="55"/>
      <c r="AO186" s="8">
        <f t="shared" si="1341"/>
        <v>0</v>
      </c>
      <c r="AP186" s="55"/>
      <c r="AQ186" s="8">
        <f t="shared" si="1342"/>
        <v>0</v>
      </c>
      <c r="AR186" s="55"/>
      <c r="AS186" s="8">
        <f t="shared" si="1343"/>
        <v>0</v>
      </c>
      <c r="AT186" s="55"/>
      <c r="AU186" s="8">
        <f t="shared" si="1344"/>
        <v>0</v>
      </c>
      <c r="AV186" s="55"/>
      <c r="AW186" s="8">
        <f t="shared" si="1345"/>
        <v>0</v>
      </c>
      <c r="AX186" s="55"/>
      <c r="AY186" s="8">
        <f t="shared" si="1346"/>
        <v>0</v>
      </c>
      <c r="AZ186" s="55"/>
      <c r="BA186" s="8">
        <f t="shared" si="1347"/>
        <v>0</v>
      </c>
      <c r="BB186" s="55"/>
      <c r="BC186" s="8">
        <f t="shared" si="1348"/>
        <v>0</v>
      </c>
      <c r="BD186" s="55"/>
      <c r="BE186" s="8">
        <f t="shared" si="1349"/>
        <v>0</v>
      </c>
      <c r="BF186" s="55"/>
      <c r="BG186" s="8">
        <f t="shared" si="1350"/>
        <v>0</v>
      </c>
      <c r="BH186" s="55"/>
      <c r="BI186" s="8">
        <f t="shared" si="1351"/>
        <v>0</v>
      </c>
      <c r="BJ186" s="55"/>
      <c r="BK186" s="8">
        <f t="shared" si="1352"/>
        <v>0</v>
      </c>
      <c r="BL186" s="55"/>
      <c r="BM186" s="8">
        <f t="shared" si="1353"/>
        <v>0</v>
      </c>
      <c r="BN186" s="55"/>
      <c r="BO186" s="8">
        <f t="shared" si="1354"/>
        <v>0</v>
      </c>
      <c r="BP186" s="55"/>
      <c r="BQ186" s="8">
        <f t="shared" si="1355"/>
        <v>0</v>
      </c>
      <c r="BR186" s="55"/>
      <c r="BS186" s="8">
        <f t="shared" si="1356"/>
        <v>0</v>
      </c>
      <c r="BT186" s="55"/>
      <c r="BU186" s="8">
        <f t="shared" si="1357"/>
        <v>0</v>
      </c>
      <c r="BV186" s="55"/>
      <c r="BW186" s="8">
        <f t="shared" si="1358"/>
        <v>0</v>
      </c>
      <c r="BX186" s="55"/>
      <c r="BY186" s="8">
        <f t="shared" si="1359"/>
        <v>0</v>
      </c>
      <c r="BZ186" s="55"/>
      <c r="CA186" s="8">
        <f t="shared" si="1360"/>
        <v>0</v>
      </c>
      <c r="CB186" s="55"/>
      <c r="CC186" s="8">
        <f t="shared" si="1361"/>
        <v>0</v>
      </c>
      <c r="CD186" s="55"/>
      <c r="CE186" s="8">
        <f t="shared" si="1362"/>
        <v>0</v>
      </c>
      <c r="CF186" s="55"/>
      <c r="CG186" s="8">
        <f t="shared" si="1363"/>
        <v>0</v>
      </c>
      <c r="CH186" s="55"/>
      <c r="CI186" s="8">
        <f t="shared" si="1364"/>
        <v>0</v>
      </c>
      <c r="CJ186" s="55"/>
      <c r="CK186" s="8">
        <f t="shared" si="1365"/>
        <v>0</v>
      </c>
      <c r="CL186" s="55"/>
      <c r="CM186" s="8">
        <f t="shared" si="1366"/>
        <v>0</v>
      </c>
      <c r="CN186" s="55"/>
      <c r="CO186" s="8">
        <f t="shared" si="1367"/>
        <v>0</v>
      </c>
      <c r="CP186" s="55"/>
      <c r="CQ186" s="8">
        <f t="shared" si="1368"/>
        <v>0</v>
      </c>
      <c r="CR186" s="55"/>
      <c r="CS186" s="8">
        <f t="shared" si="1369"/>
        <v>0</v>
      </c>
      <c r="CT186" s="55"/>
      <c r="CU186" s="8">
        <f t="shared" si="1370"/>
        <v>0</v>
      </c>
      <c r="CV186" s="55"/>
      <c r="CW186" s="8">
        <f t="shared" si="1371"/>
        <v>0</v>
      </c>
      <c r="CX186" s="55"/>
      <c r="CY186" s="8">
        <f t="shared" si="1372"/>
        <v>0</v>
      </c>
      <c r="CZ186" s="55"/>
      <c r="DA186" s="8">
        <f t="shared" si="1373"/>
        <v>0</v>
      </c>
      <c r="DB186" s="55"/>
      <c r="DC186" s="8">
        <f t="shared" si="1374"/>
        <v>0</v>
      </c>
      <c r="DD186" s="55"/>
      <c r="DE186" s="8">
        <f t="shared" si="1375"/>
        <v>0</v>
      </c>
      <c r="DF186" s="55"/>
      <c r="DG186" s="8">
        <f t="shared" si="1376"/>
        <v>0</v>
      </c>
      <c r="DH186" s="55"/>
      <c r="DI186" s="8">
        <f t="shared" si="1377"/>
        <v>0</v>
      </c>
      <c r="DJ186" s="55"/>
      <c r="DK186" s="8">
        <f t="shared" si="1378"/>
        <v>0</v>
      </c>
      <c r="DL186" s="55"/>
      <c r="DM186" s="8">
        <f t="shared" si="1379"/>
        <v>0</v>
      </c>
      <c r="DN186" s="55"/>
      <c r="DO186" s="8">
        <f t="shared" si="1380"/>
        <v>0</v>
      </c>
      <c r="DP186" s="55"/>
      <c r="DQ186" s="8">
        <f t="shared" si="1381"/>
        <v>0</v>
      </c>
      <c r="DR186" s="55"/>
      <c r="DS186" s="8">
        <f t="shared" si="1382"/>
        <v>0</v>
      </c>
      <c r="DT186" s="55"/>
      <c r="DU186" s="8">
        <f t="shared" si="1383"/>
        <v>0</v>
      </c>
      <c r="DV186" s="55"/>
      <c r="DW186" s="8">
        <f t="shared" si="1384"/>
        <v>0</v>
      </c>
      <c r="DX186" s="55"/>
      <c r="DY186" s="8">
        <f t="shared" si="1385"/>
        <v>0</v>
      </c>
      <c r="DZ186" s="55"/>
      <c r="EA186" s="8">
        <f t="shared" si="1386"/>
        <v>0</v>
      </c>
      <c r="EB186" s="55"/>
      <c r="EC186" s="8">
        <f t="shared" si="1387"/>
        <v>0</v>
      </c>
      <c r="ED186" s="8"/>
      <c r="EE186" s="8">
        <f t="shared" si="1326"/>
        <v>0</v>
      </c>
      <c r="EF186" s="9"/>
      <c r="EG186" s="8">
        <f t="shared" si="1191"/>
        <v>0</v>
      </c>
      <c r="EH186" s="11">
        <f t="shared" si="1192"/>
        <v>0</v>
      </c>
      <c r="EI186" s="11">
        <f t="shared" si="1192"/>
        <v>0</v>
      </c>
      <c r="EJ186" s="84">
        <f t="shared" si="1195"/>
        <v>0</v>
      </c>
    </row>
    <row r="187" spans="1:141" s="86" customFormat="1" x14ac:dyDescent="0.25">
      <c r="A187" s="128" t="s">
        <v>333</v>
      </c>
      <c r="B187" s="128"/>
      <c r="C187" s="80" t="s">
        <v>329</v>
      </c>
      <c r="D187" s="81"/>
      <c r="E187" s="82"/>
      <c r="F187" s="81"/>
      <c r="G187" s="81"/>
      <c r="H187" s="81"/>
      <c r="I187" s="81"/>
      <c r="J187" s="81"/>
      <c r="K187" s="81"/>
      <c r="L187" s="83">
        <f t="shared" ref="L187:BW187" si="1388">SUM(L10,L11,L25,L27,L29,L32,L34,L36,L40,L43,L45,L48,L59,L63,L66,L69,L72,L74,L79,L98,L105,L112,L115,L117,L119,L123,L125,L127,L129,L134,L141,L148,L157,L159,L163,L168,L174)</f>
        <v>715</v>
      </c>
      <c r="M187" s="83">
        <f t="shared" si="1388"/>
        <v>42706871.984000012</v>
      </c>
      <c r="N187" s="83">
        <f t="shared" si="1388"/>
        <v>615</v>
      </c>
      <c r="O187" s="83">
        <f t="shared" si="1388"/>
        <v>6395691.6799999997</v>
      </c>
      <c r="P187" s="83">
        <f t="shared" si="1388"/>
        <v>1940</v>
      </c>
      <c r="Q187" s="83">
        <f t="shared" si="1388"/>
        <v>76326249.439999998</v>
      </c>
      <c r="R187" s="83">
        <f t="shared" si="1388"/>
        <v>2097</v>
      </c>
      <c r="S187" s="83">
        <f t="shared" si="1388"/>
        <v>164853075.51999998</v>
      </c>
      <c r="T187" s="83">
        <f t="shared" si="1388"/>
        <v>706</v>
      </c>
      <c r="U187" s="83">
        <f t="shared" si="1388"/>
        <v>22218575.68</v>
      </c>
      <c r="V187" s="83">
        <f t="shared" si="1388"/>
        <v>2000</v>
      </c>
      <c r="W187" s="83">
        <f t="shared" si="1388"/>
        <v>34858319.719999999</v>
      </c>
      <c r="X187" s="83">
        <f t="shared" si="1388"/>
        <v>1385</v>
      </c>
      <c r="Y187" s="83">
        <f t="shared" si="1388"/>
        <v>20005461.280000009</v>
      </c>
      <c r="Z187" s="83">
        <f t="shared" si="1388"/>
        <v>1740</v>
      </c>
      <c r="AA187" s="83">
        <f t="shared" si="1388"/>
        <v>25242201.039999999</v>
      </c>
      <c r="AB187" s="83">
        <f t="shared" si="1388"/>
        <v>550</v>
      </c>
      <c r="AC187" s="83">
        <f t="shared" si="1388"/>
        <v>9989198.0159999989</v>
      </c>
      <c r="AD187" s="83">
        <f t="shared" si="1388"/>
        <v>700</v>
      </c>
      <c r="AE187" s="83">
        <f t="shared" si="1388"/>
        <v>12039882.355200002</v>
      </c>
      <c r="AF187" s="83">
        <f t="shared" si="1388"/>
        <v>2400</v>
      </c>
      <c r="AG187" s="83">
        <f t="shared" si="1388"/>
        <v>48589288.271999992</v>
      </c>
      <c r="AH187" s="83">
        <f t="shared" si="1388"/>
        <v>130</v>
      </c>
      <c r="AI187" s="83">
        <f t="shared" si="1388"/>
        <v>1871070.0959999999</v>
      </c>
      <c r="AJ187" s="83">
        <f t="shared" si="1388"/>
        <v>240</v>
      </c>
      <c r="AK187" s="83">
        <f t="shared" si="1388"/>
        <v>4082288</v>
      </c>
      <c r="AL187" s="83">
        <f t="shared" si="1388"/>
        <v>0</v>
      </c>
      <c r="AM187" s="83">
        <f t="shared" si="1388"/>
        <v>0</v>
      </c>
      <c r="AN187" s="83">
        <f t="shared" si="1388"/>
        <v>430</v>
      </c>
      <c r="AO187" s="83">
        <f t="shared" si="1388"/>
        <v>6065572.7999999998</v>
      </c>
      <c r="AP187" s="83">
        <f t="shared" si="1388"/>
        <v>480</v>
      </c>
      <c r="AQ187" s="83">
        <f t="shared" si="1388"/>
        <v>6462551.1999999993</v>
      </c>
      <c r="AR187" s="83">
        <f t="shared" si="1388"/>
        <v>438</v>
      </c>
      <c r="AS187" s="83">
        <f t="shared" si="1388"/>
        <v>5652200.96</v>
      </c>
      <c r="AT187" s="83">
        <f t="shared" si="1388"/>
        <v>2262</v>
      </c>
      <c r="AU187" s="83">
        <f t="shared" si="1388"/>
        <v>36057049.839999996</v>
      </c>
      <c r="AV187" s="83">
        <f t="shared" si="1388"/>
        <v>4084</v>
      </c>
      <c r="AW187" s="83">
        <f t="shared" si="1388"/>
        <v>57106419.66399999</v>
      </c>
      <c r="AX187" s="83">
        <f t="shared" si="1388"/>
        <v>2003</v>
      </c>
      <c r="AY187" s="83">
        <f t="shared" si="1388"/>
        <v>29099834.624000002</v>
      </c>
      <c r="AZ187" s="83">
        <f t="shared" si="1388"/>
        <v>1800</v>
      </c>
      <c r="BA187" s="83">
        <f t="shared" si="1388"/>
        <v>24559333.903999995</v>
      </c>
      <c r="BB187" s="83">
        <f t="shared" si="1388"/>
        <v>1250</v>
      </c>
      <c r="BC187" s="83">
        <f t="shared" si="1388"/>
        <v>17700350.752</v>
      </c>
      <c r="BD187" s="83">
        <f t="shared" si="1388"/>
        <v>3432</v>
      </c>
      <c r="BE187" s="83">
        <f t="shared" si="1388"/>
        <v>49101374.335999995</v>
      </c>
      <c r="BF187" s="83">
        <f t="shared" si="1388"/>
        <v>870</v>
      </c>
      <c r="BG187" s="83">
        <f t="shared" si="1388"/>
        <v>12001605.279999997</v>
      </c>
      <c r="BH187" s="83">
        <f t="shared" si="1388"/>
        <v>1860</v>
      </c>
      <c r="BI187" s="83">
        <f t="shared" si="1388"/>
        <v>27069555.295999996</v>
      </c>
      <c r="BJ187" s="83">
        <f t="shared" si="1388"/>
        <v>990</v>
      </c>
      <c r="BK187" s="83">
        <f t="shared" si="1388"/>
        <v>11433460.08</v>
      </c>
      <c r="BL187" s="83">
        <f t="shared" si="1388"/>
        <v>1800</v>
      </c>
      <c r="BM187" s="83">
        <f t="shared" si="1388"/>
        <v>25000638.879999992</v>
      </c>
      <c r="BN187" s="83">
        <f t="shared" si="1388"/>
        <v>772</v>
      </c>
      <c r="BO187" s="83">
        <f t="shared" si="1388"/>
        <v>8602859.4399999995</v>
      </c>
      <c r="BP187" s="83">
        <f t="shared" si="1388"/>
        <v>900</v>
      </c>
      <c r="BQ187" s="83">
        <f t="shared" si="1388"/>
        <v>11422370.4</v>
      </c>
      <c r="BR187" s="83">
        <f t="shared" si="1388"/>
        <v>210</v>
      </c>
      <c r="BS187" s="83">
        <f t="shared" si="1388"/>
        <v>2935229.3599999994</v>
      </c>
      <c r="BT187" s="83">
        <f t="shared" si="1388"/>
        <v>300</v>
      </c>
      <c r="BU187" s="83">
        <f t="shared" si="1388"/>
        <v>3956058.5120000001</v>
      </c>
      <c r="BV187" s="83">
        <f t="shared" si="1388"/>
        <v>500</v>
      </c>
      <c r="BW187" s="83">
        <f t="shared" si="1388"/>
        <v>7033203.6319999993</v>
      </c>
      <c r="BX187" s="83">
        <f t="shared" ref="BX187:EI187" si="1389">SUM(BX10,BX11,BX25,BX27,BX29,BX32,BX34,BX36,BX40,BX43,BX45,BX48,BX59,BX63,BX66,BX69,BX72,BX74,BX79,BX98,BX105,BX112,BX115,BX117,BX119,BX123,BX125,BX127,BX129,BX134,BX141,BX148,BX157,BX159,BX163,BX168,BX174)</f>
        <v>500</v>
      </c>
      <c r="BY187" s="83">
        <f t="shared" si="1389"/>
        <v>7516713.6799999988</v>
      </c>
      <c r="BZ187" s="83">
        <f t="shared" si="1389"/>
        <v>694</v>
      </c>
      <c r="CA187" s="83">
        <f t="shared" si="1389"/>
        <v>9848246.5759999994</v>
      </c>
      <c r="CB187" s="83">
        <f t="shared" si="1389"/>
        <v>790</v>
      </c>
      <c r="CC187" s="83">
        <f t="shared" si="1389"/>
        <v>11458050.239999998</v>
      </c>
      <c r="CD187" s="83">
        <f t="shared" si="1389"/>
        <v>1140</v>
      </c>
      <c r="CE187" s="83">
        <f t="shared" si="1389"/>
        <v>16174025.056000002</v>
      </c>
      <c r="CF187" s="83">
        <f t="shared" si="1389"/>
        <v>2000</v>
      </c>
      <c r="CG187" s="83">
        <f t="shared" si="1389"/>
        <v>28627446.399999999</v>
      </c>
      <c r="CH187" s="83">
        <f t="shared" si="1389"/>
        <v>1770</v>
      </c>
      <c r="CI187" s="83">
        <f t="shared" si="1389"/>
        <v>30549734.7456</v>
      </c>
      <c r="CJ187" s="83">
        <f t="shared" si="1389"/>
        <v>1240</v>
      </c>
      <c r="CK187" s="83">
        <f t="shared" si="1389"/>
        <v>21304027.4496</v>
      </c>
      <c r="CL187" s="83">
        <f t="shared" si="1389"/>
        <v>613</v>
      </c>
      <c r="CM187" s="83">
        <f t="shared" si="1389"/>
        <v>10580056.1664</v>
      </c>
      <c r="CN187" s="83">
        <f t="shared" si="1389"/>
        <v>1780</v>
      </c>
      <c r="CO187" s="83">
        <f t="shared" si="1389"/>
        <v>30197989.382399999</v>
      </c>
      <c r="CP187" s="83">
        <f t="shared" si="1389"/>
        <v>841</v>
      </c>
      <c r="CQ187" s="83">
        <f t="shared" si="1389"/>
        <v>16128637.727999998</v>
      </c>
      <c r="CR187" s="83">
        <f t="shared" si="1389"/>
        <v>360</v>
      </c>
      <c r="CS187" s="83">
        <f t="shared" si="1389"/>
        <v>6167790.7199999997</v>
      </c>
      <c r="CT187" s="83">
        <f t="shared" si="1389"/>
        <v>875</v>
      </c>
      <c r="CU187" s="83">
        <f t="shared" si="1389"/>
        <v>15584491.238399999</v>
      </c>
      <c r="CV187" s="83">
        <f t="shared" si="1389"/>
        <v>310</v>
      </c>
      <c r="CW187" s="83">
        <f t="shared" si="1389"/>
        <v>5349815.9232000001</v>
      </c>
      <c r="CX187" s="83">
        <f t="shared" si="1389"/>
        <v>2300</v>
      </c>
      <c r="CY187" s="83">
        <f t="shared" si="1389"/>
        <v>40479106.348799989</v>
      </c>
      <c r="CZ187" s="83">
        <f t="shared" si="1389"/>
        <v>465</v>
      </c>
      <c r="DA187" s="83">
        <f t="shared" si="1389"/>
        <v>8236874.2847999996</v>
      </c>
      <c r="DB187" s="83">
        <f t="shared" si="1389"/>
        <v>525</v>
      </c>
      <c r="DC187" s="83">
        <f t="shared" si="1389"/>
        <v>9529795.9679999985</v>
      </c>
      <c r="DD187" s="83">
        <f t="shared" si="1389"/>
        <v>2000</v>
      </c>
      <c r="DE187" s="83">
        <f t="shared" si="1389"/>
        <v>34981286.592</v>
      </c>
      <c r="DF187" s="83">
        <f t="shared" si="1389"/>
        <v>800</v>
      </c>
      <c r="DG187" s="83">
        <f t="shared" si="1389"/>
        <v>13418898.528000001</v>
      </c>
      <c r="DH187" s="83">
        <f t="shared" si="1389"/>
        <v>1930</v>
      </c>
      <c r="DI187" s="83">
        <f t="shared" si="1389"/>
        <v>33314093.030400004</v>
      </c>
      <c r="DJ187" s="83">
        <f t="shared" si="1389"/>
        <v>610</v>
      </c>
      <c r="DK187" s="83">
        <f t="shared" si="1389"/>
        <v>10720036.8576</v>
      </c>
      <c r="DL187" s="83">
        <f t="shared" si="1389"/>
        <v>245</v>
      </c>
      <c r="DM187" s="83">
        <f t="shared" si="1389"/>
        <v>4343027.2703999998</v>
      </c>
      <c r="DN187" s="83">
        <f t="shared" si="1389"/>
        <v>170</v>
      </c>
      <c r="DO187" s="83">
        <f t="shared" si="1389"/>
        <v>3171725.6256000004</v>
      </c>
      <c r="DP187" s="83">
        <f t="shared" si="1389"/>
        <v>85</v>
      </c>
      <c r="DQ187" s="83">
        <f t="shared" si="1389"/>
        <v>1515718.176</v>
      </c>
      <c r="DR187" s="83">
        <f t="shared" si="1389"/>
        <v>15</v>
      </c>
      <c r="DS187" s="83">
        <f t="shared" si="1389"/>
        <v>324305.86719999998</v>
      </c>
      <c r="DT187" s="83">
        <f t="shared" si="1389"/>
        <v>200</v>
      </c>
      <c r="DU187" s="83">
        <f t="shared" si="1389"/>
        <v>5885437.1352000004</v>
      </c>
      <c r="DV187" s="83">
        <f t="shared" si="1389"/>
        <v>0</v>
      </c>
      <c r="DW187" s="83">
        <f t="shared" si="1389"/>
        <v>0</v>
      </c>
      <c r="DX187" s="83">
        <f t="shared" si="1389"/>
        <v>70</v>
      </c>
      <c r="DY187" s="83">
        <f t="shared" si="1389"/>
        <v>993699.61599999992</v>
      </c>
      <c r="DZ187" s="83">
        <f t="shared" si="1389"/>
        <v>215</v>
      </c>
      <c r="EA187" s="83">
        <f t="shared" si="1389"/>
        <v>3119125.1839999999</v>
      </c>
      <c r="EB187" s="83">
        <f t="shared" si="1389"/>
        <v>20</v>
      </c>
      <c r="EC187" s="83">
        <f t="shared" si="1389"/>
        <v>501446.39999999997</v>
      </c>
      <c r="ED187" s="83">
        <f t="shared" si="1389"/>
        <v>40</v>
      </c>
      <c r="EE187" s="83">
        <f t="shared" si="1389"/>
        <v>2468659.1999999997</v>
      </c>
      <c r="EF187" s="83">
        <f t="shared" si="1389"/>
        <v>2000</v>
      </c>
      <c r="EG187" s="83">
        <f t="shared" si="1389"/>
        <v>52600441.599999994</v>
      </c>
      <c r="EH187" s="83">
        <f t="shared" si="1389"/>
        <v>64202</v>
      </c>
      <c r="EI187" s="83">
        <f t="shared" si="1389"/>
        <v>1245528545.0328</v>
      </c>
      <c r="EJ187" s="86">
        <f>SUM(EJ12:EJ186)</f>
        <v>66622.450000000012</v>
      </c>
      <c r="EK187" s="94">
        <v>1.0377005389240213</v>
      </c>
    </row>
    <row r="188" spans="1:141" s="86" customFormat="1" ht="15" hidden="1" customHeight="1" x14ac:dyDescent="0.25">
      <c r="A188" s="109" t="s">
        <v>330</v>
      </c>
      <c r="B188" s="109"/>
      <c r="C188" s="26" t="s">
        <v>329</v>
      </c>
      <c r="D188" s="67"/>
      <c r="E188" s="18"/>
      <c r="F188" s="67"/>
      <c r="G188" s="67"/>
      <c r="H188" s="67"/>
      <c r="I188" s="67"/>
      <c r="J188" s="67"/>
      <c r="K188" s="67"/>
      <c r="L188" s="68">
        <v>715</v>
      </c>
      <c r="M188" s="68">
        <v>42706871.984000012</v>
      </c>
      <c r="N188" s="68">
        <v>615</v>
      </c>
      <c r="O188" s="68">
        <v>6395691.6799999997</v>
      </c>
      <c r="P188" s="68">
        <v>1940</v>
      </c>
      <c r="Q188" s="68">
        <v>76326249.439999998</v>
      </c>
      <c r="R188" s="68">
        <v>2097</v>
      </c>
      <c r="S188" s="68">
        <v>164853075.51999998</v>
      </c>
      <c r="T188" s="68">
        <v>706</v>
      </c>
      <c r="U188" s="68">
        <v>22218575.68</v>
      </c>
      <c r="V188" s="68">
        <v>2000</v>
      </c>
      <c r="W188" s="68">
        <v>34858319.719999999</v>
      </c>
      <c r="X188" s="68">
        <v>1385</v>
      </c>
      <c r="Y188" s="68">
        <v>20005461.280000009</v>
      </c>
      <c r="Z188" s="68">
        <v>1740</v>
      </c>
      <c r="AA188" s="68">
        <v>25242201.039999999</v>
      </c>
      <c r="AB188" s="68">
        <v>550</v>
      </c>
      <c r="AC188" s="68">
        <v>9989198.0159999989</v>
      </c>
      <c r="AD188" s="68">
        <v>700</v>
      </c>
      <c r="AE188" s="68">
        <v>12039882.355200002</v>
      </c>
      <c r="AF188" s="68">
        <v>2400</v>
      </c>
      <c r="AG188" s="68">
        <v>48589288.271999992</v>
      </c>
      <c r="AH188" s="68">
        <v>130</v>
      </c>
      <c r="AI188" s="68">
        <v>1871070.0959999999</v>
      </c>
      <c r="AJ188" s="68">
        <v>240</v>
      </c>
      <c r="AK188" s="68">
        <v>4082288</v>
      </c>
      <c r="AL188" s="68">
        <v>0</v>
      </c>
      <c r="AM188" s="68">
        <v>0</v>
      </c>
      <c r="AN188" s="68">
        <v>430</v>
      </c>
      <c r="AO188" s="68">
        <v>6065572.7999999998</v>
      </c>
      <c r="AP188" s="68">
        <v>480</v>
      </c>
      <c r="AQ188" s="68">
        <v>6462551.1999999993</v>
      </c>
      <c r="AR188" s="68">
        <v>438</v>
      </c>
      <c r="AS188" s="68">
        <v>5636771.8399999989</v>
      </c>
      <c r="AT188" s="68">
        <v>2262</v>
      </c>
      <c r="AU188" s="68">
        <v>36057049.839999996</v>
      </c>
      <c r="AV188" s="68">
        <v>4084</v>
      </c>
      <c r="AW188" s="68">
        <v>57106419.66399999</v>
      </c>
      <c r="AX188" s="68">
        <v>2003</v>
      </c>
      <c r="AY188" s="68">
        <v>28932010.800000001</v>
      </c>
      <c r="AZ188" s="68">
        <v>1800</v>
      </c>
      <c r="BA188" s="68">
        <v>24559333.903999995</v>
      </c>
      <c r="BB188" s="68">
        <v>1250</v>
      </c>
      <c r="BC188" s="68">
        <v>17700350.752</v>
      </c>
      <c r="BD188" s="68">
        <v>3432</v>
      </c>
      <c r="BE188" s="68">
        <v>49101374.335999995</v>
      </c>
      <c r="BF188" s="68">
        <v>870</v>
      </c>
      <c r="BG188" s="68">
        <v>12001605.279999997</v>
      </c>
      <c r="BH188" s="68">
        <v>1860</v>
      </c>
      <c r="BI188" s="68">
        <v>27069555.295999996</v>
      </c>
      <c r="BJ188" s="68">
        <v>990</v>
      </c>
      <c r="BK188" s="68">
        <v>11433460.08</v>
      </c>
      <c r="BL188" s="68">
        <v>1800</v>
      </c>
      <c r="BM188" s="68">
        <v>25000638.879999992</v>
      </c>
      <c r="BN188" s="68">
        <v>772</v>
      </c>
      <c r="BO188" s="68">
        <v>8602859.4399999995</v>
      </c>
      <c r="BP188" s="68">
        <v>900</v>
      </c>
      <c r="BQ188" s="68">
        <v>11422370.4</v>
      </c>
      <c r="BR188" s="68">
        <v>210</v>
      </c>
      <c r="BS188" s="68">
        <v>2935229.3599999994</v>
      </c>
      <c r="BT188" s="68">
        <v>300</v>
      </c>
      <c r="BU188" s="68">
        <v>3956058.5120000001</v>
      </c>
      <c r="BV188" s="68">
        <v>500</v>
      </c>
      <c r="BW188" s="68">
        <v>7033203.6319999993</v>
      </c>
      <c r="BX188" s="68">
        <v>500</v>
      </c>
      <c r="BY188" s="68">
        <v>7516713.6799999988</v>
      </c>
      <c r="BZ188" s="68">
        <v>694</v>
      </c>
      <c r="CA188" s="68">
        <v>9848246.5759999994</v>
      </c>
      <c r="CB188" s="68">
        <v>790</v>
      </c>
      <c r="CC188" s="68">
        <v>11458050.239999998</v>
      </c>
      <c r="CD188" s="68">
        <v>1140</v>
      </c>
      <c r="CE188" s="68">
        <v>16174025.056000002</v>
      </c>
      <c r="CF188" s="68">
        <v>2000</v>
      </c>
      <c r="CG188" s="68">
        <v>28627446.399999999</v>
      </c>
      <c r="CH188" s="68">
        <v>1770</v>
      </c>
      <c r="CI188" s="68">
        <v>30549734.7456</v>
      </c>
      <c r="CJ188" s="68">
        <v>1240</v>
      </c>
      <c r="CK188" s="68">
        <v>21304027.4496</v>
      </c>
      <c r="CL188" s="68">
        <v>613</v>
      </c>
      <c r="CM188" s="68">
        <v>10580056.1664</v>
      </c>
      <c r="CN188" s="68">
        <v>1780</v>
      </c>
      <c r="CO188" s="68">
        <v>30197989.382399999</v>
      </c>
      <c r="CP188" s="68">
        <v>841</v>
      </c>
      <c r="CQ188" s="68">
        <v>16128637.727999998</v>
      </c>
      <c r="CR188" s="68">
        <v>360</v>
      </c>
      <c r="CS188" s="68">
        <v>6167790.7199999997</v>
      </c>
      <c r="CT188" s="68">
        <v>875</v>
      </c>
      <c r="CU188" s="68">
        <v>15584491.238399999</v>
      </c>
      <c r="CV188" s="68">
        <v>310</v>
      </c>
      <c r="CW188" s="68">
        <v>5349815.9232000001</v>
      </c>
      <c r="CX188" s="68">
        <v>2300</v>
      </c>
      <c r="CY188" s="68">
        <v>40479106.348799989</v>
      </c>
      <c r="CZ188" s="68">
        <v>465</v>
      </c>
      <c r="DA188" s="68">
        <v>8236874.2847999996</v>
      </c>
      <c r="DB188" s="68">
        <v>525</v>
      </c>
      <c r="DC188" s="68">
        <v>9529795.9679999985</v>
      </c>
      <c r="DD188" s="68">
        <v>2000</v>
      </c>
      <c r="DE188" s="68">
        <v>34981286.592</v>
      </c>
      <c r="DF188" s="68">
        <v>800</v>
      </c>
      <c r="DG188" s="68">
        <v>13418898.528000001</v>
      </c>
      <c r="DH188" s="68">
        <v>1930</v>
      </c>
      <c r="DI188" s="68">
        <v>33314093.030400004</v>
      </c>
      <c r="DJ188" s="68">
        <v>610</v>
      </c>
      <c r="DK188" s="68">
        <v>10720036.8576</v>
      </c>
      <c r="DL188" s="68">
        <v>225</v>
      </c>
      <c r="DM188" s="68">
        <v>3756720.7104000002</v>
      </c>
      <c r="DN188" s="68">
        <v>170</v>
      </c>
      <c r="DO188" s="68">
        <v>3171725.6256000004</v>
      </c>
      <c r="DP188" s="68">
        <v>85</v>
      </c>
      <c r="DQ188" s="68">
        <v>1515718.176</v>
      </c>
      <c r="DR188" s="68">
        <v>15</v>
      </c>
      <c r="DS188" s="68">
        <v>324305.86719999998</v>
      </c>
      <c r="DT188" s="68">
        <v>200</v>
      </c>
      <c r="DU188" s="68">
        <v>5885437.1352000004</v>
      </c>
      <c r="DV188" s="68">
        <v>0</v>
      </c>
      <c r="DW188" s="68">
        <v>0</v>
      </c>
      <c r="DX188" s="68">
        <v>70</v>
      </c>
      <c r="DY188" s="68">
        <v>993699.61599999992</v>
      </c>
      <c r="DZ188" s="68">
        <v>215</v>
      </c>
      <c r="EA188" s="68">
        <v>3119125.1839999999</v>
      </c>
      <c r="EB188" s="68">
        <v>20</v>
      </c>
      <c r="EC188" s="68">
        <v>501446.39999999997</v>
      </c>
      <c r="ED188" s="68">
        <v>40</v>
      </c>
      <c r="EE188" s="68">
        <v>2468659.1999999997</v>
      </c>
      <c r="EF188" s="68">
        <v>2000</v>
      </c>
      <c r="EG188" s="68">
        <v>45130176</v>
      </c>
      <c r="EH188" s="68">
        <v>64182</v>
      </c>
      <c r="EI188" s="68">
        <v>1237288719.9287999</v>
      </c>
      <c r="EK188" s="94"/>
    </row>
    <row r="189" spans="1:141" s="86" customFormat="1" ht="15" hidden="1" customHeight="1" x14ac:dyDescent="0.25">
      <c r="A189" s="109" t="s">
        <v>334</v>
      </c>
      <c r="B189" s="109"/>
      <c r="C189" s="26" t="s">
        <v>329</v>
      </c>
      <c r="D189" s="67"/>
      <c r="E189" s="18"/>
      <c r="F189" s="67"/>
      <c r="G189" s="67"/>
      <c r="H189" s="67"/>
      <c r="I189" s="67"/>
      <c r="J189" s="67"/>
      <c r="K189" s="67"/>
      <c r="L189" s="68">
        <v>715</v>
      </c>
      <c r="M189" s="68">
        <v>42706871.984000012</v>
      </c>
      <c r="N189" s="68">
        <v>615</v>
      </c>
      <c r="O189" s="68">
        <v>6395691.6799999997</v>
      </c>
      <c r="P189" s="68">
        <v>1940</v>
      </c>
      <c r="Q189" s="68">
        <v>76326249.439999998</v>
      </c>
      <c r="R189" s="68">
        <v>2097</v>
      </c>
      <c r="S189" s="68">
        <v>164853075.51999998</v>
      </c>
      <c r="T189" s="68">
        <v>706</v>
      </c>
      <c r="U189" s="68">
        <v>22218575.68</v>
      </c>
      <c r="V189" s="68">
        <v>2000</v>
      </c>
      <c r="W189" s="68">
        <v>34858319.719999999</v>
      </c>
      <c r="X189" s="68">
        <v>1385</v>
      </c>
      <c r="Y189" s="68">
        <v>20005461.280000009</v>
      </c>
      <c r="Z189" s="68">
        <v>1740</v>
      </c>
      <c r="AA189" s="68">
        <v>25242201.039999999</v>
      </c>
      <c r="AB189" s="68">
        <v>550</v>
      </c>
      <c r="AC189" s="68">
        <v>9989198.0159999989</v>
      </c>
      <c r="AD189" s="68">
        <v>700</v>
      </c>
      <c r="AE189" s="68">
        <v>12039882.355200002</v>
      </c>
      <c r="AF189" s="68">
        <v>2400</v>
      </c>
      <c r="AG189" s="68">
        <v>48589288.271999992</v>
      </c>
      <c r="AH189" s="68">
        <v>130</v>
      </c>
      <c r="AI189" s="68">
        <v>1871070.0959999999</v>
      </c>
      <c r="AJ189" s="68">
        <v>240</v>
      </c>
      <c r="AK189" s="68">
        <v>4082288</v>
      </c>
      <c r="AL189" s="68">
        <v>0</v>
      </c>
      <c r="AM189" s="68">
        <v>0</v>
      </c>
      <c r="AN189" s="68">
        <v>430</v>
      </c>
      <c r="AO189" s="68">
        <v>6065572.7999999998</v>
      </c>
      <c r="AP189" s="68">
        <v>480</v>
      </c>
      <c r="AQ189" s="68">
        <v>6462551.1999999993</v>
      </c>
      <c r="AR189" s="68">
        <v>438</v>
      </c>
      <c r="AS189" s="68">
        <v>5636771.8399999989</v>
      </c>
      <c r="AT189" s="68">
        <v>2262</v>
      </c>
      <c r="AU189" s="68">
        <v>36057049.839999996</v>
      </c>
      <c r="AV189" s="68">
        <v>4084</v>
      </c>
      <c r="AW189" s="68">
        <v>57106419.66399999</v>
      </c>
      <c r="AX189" s="68">
        <v>2003</v>
      </c>
      <c r="AY189" s="68">
        <v>28932010.800000001</v>
      </c>
      <c r="AZ189" s="68">
        <v>1800</v>
      </c>
      <c r="BA189" s="68">
        <v>24559333.903999995</v>
      </c>
      <c r="BB189" s="68">
        <v>1250</v>
      </c>
      <c r="BC189" s="68">
        <v>17700350.752</v>
      </c>
      <c r="BD189" s="68">
        <v>3432</v>
      </c>
      <c r="BE189" s="68">
        <v>49101374.335999995</v>
      </c>
      <c r="BF189" s="68">
        <v>870</v>
      </c>
      <c r="BG189" s="68">
        <v>12001605.279999997</v>
      </c>
      <c r="BH189" s="68">
        <v>1860</v>
      </c>
      <c r="BI189" s="68">
        <v>27069555.295999996</v>
      </c>
      <c r="BJ189" s="68">
        <v>990</v>
      </c>
      <c r="BK189" s="68">
        <v>11433460.08</v>
      </c>
      <c r="BL189" s="68">
        <v>1800</v>
      </c>
      <c r="BM189" s="68">
        <v>25000638.879999992</v>
      </c>
      <c r="BN189" s="68">
        <v>772</v>
      </c>
      <c r="BO189" s="68">
        <v>8602859.4399999995</v>
      </c>
      <c r="BP189" s="68">
        <v>900</v>
      </c>
      <c r="BQ189" s="68">
        <v>11422370.4</v>
      </c>
      <c r="BR189" s="68">
        <v>210</v>
      </c>
      <c r="BS189" s="68">
        <v>2935229.3599999994</v>
      </c>
      <c r="BT189" s="68">
        <v>300</v>
      </c>
      <c r="BU189" s="68">
        <v>3956058.5120000001</v>
      </c>
      <c r="BV189" s="68">
        <v>500</v>
      </c>
      <c r="BW189" s="68">
        <v>7033203.6319999993</v>
      </c>
      <c r="BX189" s="68">
        <v>500</v>
      </c>
      <c r="BY189" s="68">
        <v>7516713.6799999988</v>
      </c>
      <c r="BZ189" s="68">
        <v>694</v>
      </c>
      <c r="CA189" s="68">
        <v>9848246.5759999994</v>
      </c>
      <c r="CB189" s="68">
        <v>790</v>
      </c>
      <c r="CC189" s="68">
        <v>11458050.239999998</v>
      </c>
      <c r="CD189" s="68">
        <v>1140</v>
      </c>
      <c r="CE189" s="68">
        <v>16174025.056000002</v>
      </c>
      <c r="CF189" s="68">
        <v>2000</v>
      </c>
      <c r="CG189" s="68">
        <v>28627446.399999999</v>
      </c>
      <c r="CH189" s="68">
        <v>1770</v>
      </c>
      <c r="CI189" s="68">
        <v>30549734.7456</v>
      </c>
      <c r="CJ189" s="68">
        <v>1240</v>
      </c>
      <c r="CK189" s="68">
        <v>21304027.4496</v>
      </c>
      <c r="CL189" s="68">
        <v>613</v>
      </c>
      <c r="CM189" s="68">
        <v>10580056.1664</v>
      </c>
      <c r="CN189" s="68">
        <v>1780</v>
      </c>
      <c r="CO189" s="68">
        <v>30197989.382399999</v>
      </c>
      <c r="CP189" s="68">
        <v>841</v>
      </c>
      <c r="CQ189" s="68">
        <v>16128637.727999998</v>
      </c>
      <c r="CR189" s="68">
        <v>360</v>
      </c>
      <c r="CS189" s="68">
        <v>6167790.7199999997</v>
      </c>
      <c r="CT189" s="68">
        <v>875</v>
      </c>
      <c r="CU189" s="68">
        <v>15584491.238399999</v>
      </c>
      <c r="CV189" s="68">
        <v>310</v>
      </c>
      <c r="CW189" s="68">
        <v>5349815.9232000001</v>
      </c>
      <c r="CX189" s="68">
        <v>2300</v>
      </c>
      <c r="CY189" s="68">
        <v>40479106.348799989</v>
      </c>
      <c r="CZ189" s="68">
        <v>465</v>
      </c>
      <c r="DA189" s="68">
        <v>8236874.2847999996</v>
      </c>
      <c r="DB189" s="68">
        <v>525</v>
      </c>
      <c r="DC189" s="68">
        <v>9529795.9679999985</v>
      </c>
      <c r="DD189" s="68">
        <v>2000</v>
      </c>
      <c r="DE189" s="68">
        <v>34981286.592</v>
      </c>
      <c r="DF189" s="68">
        <v>800</v>
      </c>
      <c r="DG189" s="68">
        <v>13418898.528000001</v>
      </c>
      <c r="DH189" s="68">
        <v>1930</v>
      </c>
      <c r="DI189" s="68">
        <v>33314093.030400004</v>
      </c>
      <c r="DJ189" s="68">
        <v>610</v>
      </c>
      <c r="DK189" s="68">
        <v>10720036.8576</v>
      </c>
      <c r="DL189" s="68">
        <v>225</v>
      </c>
      <c r="DM189" s="68">
        <v>3756720.7104000002</v>
      </c>
      <c r="DN189" s="68">
        <v>170</v>
      </c>
      <c r="DO189" s="68">
        <v>3171725.6256000004</v>
      </c>
      <c r="DP189" s="68">
        <v>85</v>
      </c>
      <c r="DQ189" s="68">
        <v>1515718.176</v>
      </c>
      <c r="DR189" s="68">
        <v>15</v>
      </c>
      <c r="DS189" s="68">
        <v>324305.86719999998</v>
      </c>
      <c r="DT189" s="68">
        <v>200</v>
      </c>
      <c r="DU189" s="68">
        <v>5885437.1352000004</v>
      </c>
      <c r="DV189" s="68">
        <v>0</v>
      </c>
      <c r="DW189" s="68">
        <v>0</v>
      </c>
      <c r="DX189" s="68">
        <v>70</v>
      </c>
      <c r="DY189" s="68">
        <v>993699.61599999992</v>
      </c>
      <c r="DZ189" s="68">
        <v>215</v>
      </c>
      <c r="EA189" s="68">
        <v>3119125.1839999999</v>
      </c>
      <c r="EB189" s="68">
        <v>20</v>
      </c>
      <c r="EC189" s="68">
        <v>501446.39999999997</v>
      </c>
      <c r="ED189" s="68">
        <v>40</v>
      </c>
      <c r="EE189" s="68">
        <v>2468659.1999999997</v>
      </c>
      <c r="EF189" s="68">
        <v>2000</v>
      </c>
      <c r="EG189" s="68">
        <v>45130176</v>
      </c>
      <c r="EH189" s="68">
        <v>64182</v>
      </c>
      <c r="EI189" s="68">
        <v>1237288719.9287999</v>
      </c>
      <c r="EK189" s="94"/>
    </row>
    <row r="190" spans="1:141" s="84" customFormat="1" hidden="1" x14ac:dyDescent="0.25">
      <c r="A190" s="110" t="s">
        <v>331</v>
      </c>
      <c r="B190" s="110"/>
      <c r="C190" s="110"/>
      <c r="D190" s="62"/>
      <c r="E190" s="23"/>
      <c r="F190" s="62"/>
      <c r="G190" s="62"/>
      <c r="H190" s="62"/>
      <c r="I190" s="62"/>
      <c r="J190" s="62"/>
      <c r="K190" s="62"/>
      <c r="L190" s="69">
        <f>L187-L188</f>
        <v>0</v>
      </c>
      <c r="M190" s="69">
        <f t="shared" ref="M190:BX190" si="1390">M187-M188</f>
        <v>0</v>
      </c>
      <c r="N190" s="69">
        <f t="shared" si="1390"/>
        <v>0</v>
      </c>
      <c r="O190" s="69">
        <f t="shared" si="1390"/>
        <v>0</v>
      </c>
      <c r="P190" s="69">
        <f t="shared" si="1390"/>
        <v>0</v>
      </c>
      <c r="Q190" s="69">
        <f t="shared" si="1390"/>
        <v>0</v>
      </c>
      <c r="R190" s="69">
        <f t="shared" si="1390"/>
        <v>0</v>
      </c>
      <c r="S190" s="69">
        <f t="shared" si="1390"/>
        <v>0</v>
      </c>
      <c r="T190" s="69">
        <f t="shared" si="1390"/>
        <v>0</v>
      </c>
      <c r="U190" s="69">
        <f t="shared" si="1390"/>
        <v>0</v>
      </c>
      <c r="V190" s="69">
        <f t="shared" si="1390"/>
        <v>0</v>
      </c>
      <c r="W190" s="69">
        <f t="shared" si="1390"/>
        <v>0</v>
      </c>
      <c r="X190" s="69">
        <f t="shared" si="1390"/>
        <v>0</v>
      </c>
      <c r="Y190" s="69">
        <f t="shared" si="1390"/>
        <v>0</v>
      </c>
      <c r="Z190" s="69">
        <f t="shared" si="1390"/>
        <v>0</v>
      </c>
      <c r="AA190" s="69">
        <f t="shared" si="1390"/>
        <v>0</v>
      </c>
      <c r="AB190" s="69">
        <f t="shared" si="1390"/>
        <v>0</v>
      </c>
      <c r="AC190" s="69">
        <f t="shared" si="1390"/>
        <v>0</v>
      </c>
      <c r="AD190" s="69">
        <f t="shared" si="1390"/>
        <v>0</v>
      </c>
      <c r="AE190" s="69">
        <f t="shared" si="1390"/>
        <v>0</v>
      </c>
      <c r="AF190" s="69">
        <f t="shared" si="1390"/>
        <v>0</v>
      </c>
      <c r="AG190" s="69">
        <f t="shared" si="1390"/>
        <v>0</v>
      </c>
      <c r="AH190" s="69">
        <f t="shared" si="1390"/>
        <v>0</v>
      </c>
      <c r="AI190" s="69">
        <f t="shared" si="1390"/>
        <v>0</v>
      </c>
      <c r="AJ190" s="69">
        <f t="shared" si="1390"/>
        <v>0</v>
      </c>
      <c r="AK190" s="69">
        <f t="shared" si="1390"/>
        <v>0</v>
      </c>
      <c r="AL190" s="69">
        <f t="shared" si="1390"/>
        <v>0</v>
      </c>
      <c r="AM190" s="69">
        <f t="shared" si="1390"/>
        <v>0</v>
      </c>
      <c r="AN190" s="69">
        <f t="shared" si="1390"/>
        <v>0</v>
      </c>
      <c r="AO190" s="69">
        <f t="shared" si="1390"/>
        <v>0</v>
      </c>
      <c r="AP190" s="69">
        <f t="shared" si="1390"/>
        <v>0</v>
      </c>
      <c r="AQ190" s="69">
        <f t="shared" si="1390"/>
        <v>0</v>
      </c>
      <c r="AR190" s="69">
        <f t="shared" si="1390"/>
        <v>0</v>
      </c>
      <c r="AS190" s="69">
        <f t="shared" si="1390"/>
        <v>15429.120000001043</v>
      </c>
      <c r="AT190" s="69">
        <f t="shared" si="1390"/>
        <v>0</v>
      </c>
      <c r="AU190" s="69">
        <f t="shared" si="1390"/>
        <v>0</v>
      </c>
      <c r="AV190" s="69">
        <f t="shared" si="1390"/>
        <v>0</v>
      </c>
      <c r="AW190" s="69">
        <f t="shared" si="1390"/>
        <v>0</v>
      </c>
      <c r="AX190" s="69">
        <f t="shared" si="1390"/>
        <v>0</v>
      </c>
      <c r="AY190" s="69">
        <f t="shared" si="1390"/>
        <v>167823.82400000095</v>
      </c>
      <c r="AZ190" s="69">
        <f t="shared" si="1390"/>
        <v>0</v>
      </c>
      <c r="BA190" s="69">
        <f t="shared" si="1390"/>
        <v>0</v>
      </c>
      <c r="BB190" s="69">
        <f t="shared" si="1390"/>
        <v>0</v>
      </c>
      <c r="BC190" s="69">
        <f t="shared" si="1390"/>
        <v>0</v>
      </c>
      <c r="BD190" s="69">
        <f t="shared" si="1390"/>
        <v>0</v>
      </c>
      <c r="BE190" s="69">
        <f t="shared" si="1390"/>
        <v>0</v>
      </c>
      <c r="BF190" s="69">
        <f t="shared" si="1390"/>
        <v>0</v>
      </c>
      <c r="BG190" s="69">
        <f t="shared" si="1390"/>
        <v>0</v>
      </c>
      <c r="BH190" s="69">
        <f t="shared" si="1390"/>
        <v>0</v>
      </c>
      <c r="BI190" s="69">
        <f t="shared" si="1390"/>
        <v>0</v>
      </c>
      <c r="BJ190" s="69">
        <f t="shared" si="1390"/>
        <v>0</v>
      </c>
      <c r="BK190" s="69">
        <f t="shared" si="1390"/>
        <v>0</v>
      </c>
      <c r="BL190" s="69">
        <f t="shared" si="1390"/>
        <v>0</v>
      </c>
      <c r="BM190" s="69">
        <f t="shared" si="1390"/>
        <v>0</v>
      </c>
      <c r="BN190" s="69">
        <f t="shared" si="1390"/>
        <v>0</v>
      </c>
      <c r="BO190" s="69">
        <f t="shared" si="1390"/>
        <v>0</v>
      </c>
      <c r="BP190" s="69">
        <f t="shared" si="1390"/>
        <v>0</v>
      </c>
      <c r="BQ190" s="69">
        <f t="shared" si="1390"/>
        <v>0</v>
      </c>
      <c r="BR190" s="69">
        <f t="shared" si="1390"/>
        <v>0</v>
      </c>
      <c r="BS190" s="69">
        <f t="shared" si="1390"/>
        <v>0</v>
      </c>
      <c r="BT190" s="69">
        <f t="shared" si="1390"/>
        <v>0</v>
      </c>
      <c r="BU190" s="69">
        <f t="shared" si="1390"/>
        <v>0</v>
      </c>
      <c r="BV190" s="69">
        <f t="shared" si="1390"/>
        <v>0</v>
      </c>
      <c r="BW190" s="69">
        <f t="shared" si="1390"/>
        <v>0</v>
      </c>
      <c r="BX190" s="69">
        <f t="shared" si="1390"/>
        <v>0</v>
      </c>
      <c r="BY190" s="69">
        <f t="shared" ref="BY190:EI190" si="1391">BY187-BY188</f>
        <v>0</v>
      </c>
      <c r="BZ190" s="69">
        <f t="shared" si="1391"/>
        <v>0</v>
      </c>
      <c r="CA190" s="69">
        <f t="shared" si="1391"/>
        <v>0</v>
      </c>
      <c r="CB190" s="69">
        <f t="shared" si="1391"/>
        <v>0</v>
      </c>
      <c r="CC190" s="69">
        <f t="shared" si="1391"/>
        <v>0</v>
      </c>
      <c r="CD190" s="69">
        <f t="shared" si="1391"/>
        <v>0</v>
      </c>
      <c r="CE190" s="69">
        <f t="shared" si="1391"/>
        <v>0</v>
      </c>
      <c r="CF190" s="69">
        <f t="shared" si="1391"/>
        <v>0</v>
      </c>
      <c r="CG190" s="69">
        <f t="shared" si="1391"/>
        <v>0</v>
      </c>
      <c r="CH190" s="69">
        <f t="shared" si="1391"/>
        <v>0</v>
      </c>
      <c r="CI190" s="69">
        <f t="shared" si="1391"/>
        <v>0</v>
      </c>
      <c r="CJ190" s="69">
        <f t="shared" si="1391"/>
        <v>0</v>
      </c>
      <c r="CK190" s="69">
        <f t="shared" si="1391"/>
        <v>0</v>
      </c>
      <c r="CL190" s="69">
        <f t="shared" si="1391"/>
        <v>0</v>
      </c>
      <c r="CM190" s="69">
        <f t="shared" si="1391"/>
        <v>0</v>
      </c>
      <c r="CN190" s="69">
        <f t="shared" si="1391"/>
        <v>0</v>
      </c>
      <c r="CO190" s="69">
        <f t="shared" si="1391"/>
        <v>0</v>
      </c>
      <c r="CP190" s="69">
        <f t="shared" si="1391"/>
        <v>0</v>
      </c>
      <c r="CQ190" s="69">
        <f t="shared" si="1391"/>
        <v>0</v>
      </c>
      <c r="CR190" s="69">
        <f t="shared" si="1391"/>
        <v>0</v>
      </c>
      <c r="CS190" s="69">
        <f t="shared" si="1391"/>
        <v>0</v>
      </c>
      <c r="CT190" s="69">
        <f t="shared" si="1391"/>
        <v>0</v>
      </c>
      <c r="CU190" s="69">
        <f t="shared" si="1391"/>
        <v>0</v>
      </c>
      <c r="CV190" s="69">
        <f t="shared" si="1391"/>
        <v>0</v>
      </c>
      <c r="CW190" s="69">
        <f t="shared" si="1391"/>
        <v>0</v>
      </c>
      <c r="CX190" s="69">
        <f t="shared" si="1391"/>
        <v>0</v>
      </c>
      <c r="CY190" s="69">
        <f t="shared" si="1391"/>
        <v>0</v>
      </c>
      <c r="CZ190" s="69">
        <f t="shared" si="1391"/>
        <v>0</v>
      </c>
      <c r="DA190" s="69">
        <f t="shared" si="1391"/>
        <v>0</v>
      </c>
      <c r="DB190" s="69">
        <f t="shared" si="1391"/>
        <v>0</v>
      </c>
      <c r="DC190" s="69">
        <f t="shared" si="1391"/>
        <v>0</v>
      </c>
      <c r="DD190" s="69">
        <f t="shared" si="1391"/>
        <v>0</v>
      </c>
      <c r="DE190" s="69">
        <f t="shared" si="1391"/>
        <v>0</v>
      </c>
      <c r="DF190" s="69">
        <f t="shared" si="1391"/>
        <v>0</v>
      </c>
      <c r="DG190" s="69">
        <f t="shared" si="1391"/>
        <v>0</v>
      </c>
      <c r="DH190" s="69">
        <f t="shared" si="1391"/>
        <v>0</v>
      </c>
      <c r="DI190" s="69">
        <f t="shared" si="1391"/>
        <v>0</v>
      </c>
      <c r="DJ190" s="69">
        <f t="shared" si="1391"/>
        <v>0</v>
      </c>
      <c r="DK190" s="69">
        <f t="shared" si="1391"/>
        <v>0</v>
      </c>
      <c r="DL190" s="69">
        <f t="shared" si="1391"/>
        <v>20</v>
      </c>
      <c r="DM190" s="69">
        <f t="shared" si="1391"/>
        <v>586306.55999999959</v>
      </c>
      <c r="DN190" s="69">
        <f t="shared" si="1391"/>
        <v>0</v>
      </c>
      <c r="DO190" s="69">
        <f t="shared" si="1391"/>
        <v>0</v>
      </c>
      <c r="DP190" s="69">
        <f t="shared" si="1391"/>
        <v>0</v>
      </c>
      <c r="DQ190" s="69">
        <f t="shared" si="1391"/>
        <v>0</v>
      </c>
      <c r="DR190" s="69">
        <f t="shared" si="1391"/>
        <v>0</v>
      </c>
      <c r="DS190" s="69">
        <f t="shared" si="1391"/>
        <v>0</v>
      </c>
      <c r="DT190" s="69">
        <f t="shared" si="1391"/>
        <v>0</v>
      </c>
      <c r="DU190" s="69">
        <f t="shared" si="1391"/>
        <v>0</v>
      </c>
      <c r="DV190" s="69">
        <f t="shared" si="1391"/>
        <v>0</v>
      </c>
      <c r="DW190" s="69">
        <f t="shared" si="1391"/>
        <v>0</v>
      </c>
      <c r="DX190" s="69">
        <f t="shared" si="1391"/>
        <v>0</v>
      </c>
      <c r="DY190" s="69">
        <f t="shared" si="1391"/>
        <v>0</v>
      </c>
      <c r="DZ190" s="69">
        <f t="shared" si="1391"/>
        <v>0</v>
      </c>
      <c r="EA190" s="69">
        <f t="shared" si="1391"/>
        <v>0</v>
      </c>
      <c r="EB190" s="69">
        <f t="shared" si="1391"/>
        <v>0</v>
      </c>
      <c r="EC190" s="69">
        <f t="shared" si="1391"/>
        <v>0</v>
      </c>
      <c r="ED190" s="69">
        <f t="shared" si="1391"/>
        <v>0</v>
      </c>
      <c r="EE190" s="69">
        <f t="shared" si="1391"/>
        <v>0</v>
      </c>
      <c r="EF190" s="69">
        <f t="shared" si="1391"/>
        <v>0</v>
      </c>
      <c r="EG190" s="69">
        <f t="shared" si="1391"/>
        <v>7470265.599999994</v>
      </c>
      <c r="EH190" s="69">
        <f t="shared" si="1391"/>
        <v>20</v>
      </c>
      <c r="EI190" s="69">
        <f t="shared" si="1391"/>
        <v>8239825.1040000916</v>
      </c>
    </row>
  </sheetData>
  <autoFilter ref="A10:EI190"/>
  <mergeCells count="261">
    <mergeCell ref="EB6:EC6"/>
    <mergeCell ref="DZ5:EA5"/>
    <mergeCell ref="EB5:EC5"/>
    <mergeCell ref="EH7:EI7"/>
    <mergeCell ref="A187:B187"/>
    <mergeCell ref="A188:B188"/>
    <mergeCell ref="DN7:DO7"/>
    <mergeCell ref="DP7:DQ7"/>
    <mergeCell ref="DR7:DS7"/>
    <mergeCell ref="DT7:DU7"/>
    <mergeCell ref="DZ7:EA7"/>
    <mergeCell ref="EB7:EC7"/>
    <mergeCell ref="DB7:DC7"/>
    <mergeCell ref="DD7:DE7"/>
    <mergeCell ref="DF7:DG7"/>
    <mergeCell ref="DH7:DI7"/>
    <mergeCell ref="DJ7:DK7"/>
    <mergeCell ref="DL7:DM7"/>
    <mergeCell ref="CP7:CQ7"/>
    <mergeCell ref="CR7:CS7"/>
    <mergeCell ref="CT7:CU7"/>
    <mergeCell ref="CV7:CW7"/>
    <mergeCell ref="CX7:CY7"/>
    <mergeCell ref="CZ7:DA7"/>
    <mergeCell ref="CD7:CE7"/>
    <mergeCell ref="CF7:CG7"/>
    <mergeCell ref="CH7:CI7"/>
    <mergeCell ref="CJ7:CK7"/>
    <mergeCell ref="CL7:CM7"/>
    <mergeCell ref="CN7:CO7"/>
    <mergeCell ref="BR7:BS7"/>
    <mergeCell ref="BT7:BU7"/>
    <mergeCell ref="BV7:BW7"/>
    <mergeCell ref="BX7:BY7"/>
    <mergeCell ref="BZ7:CA7"/>
    <mergeCell ref="CB7:CC7"/>
    <mergeCell ref="BJ7:BK7"/>
    <mergeCell ref="BL7:BM7"/>
    <mergeCell ref="BN7:BO7"/>
    <mergeCell ref="BP7:BQ7"/>
    <mergeCell ref="AT7:AU7"/>
    <mergeCell ref="AV7:AW7"/>
    <mergeCell ref="AX7:AY7"/>
    <mergeCell ref="AZ7:BA7"/>
    <mergeCell ref="BB7:BC7"/>
    <mergeCell ref="BD7:BE7"/>
    <mergeCell ref="AR7:AS7"/>
    <mergeCell ref="V7:W7"/>
    <mergeCell ref="X7:Y7"/>
    <mergeCell ref="Z7:AA7"/>
    <mergeCell ref="AB7:AC7"/>
    <mergeCell ref="AD7:AE7"/>
    <mergeCell ref="AF7:AG7"/>
    <mergeCell ref="BF7:BG7"/>
    <mergeCell ref="BH7:BI7"/>
    <mergeCell ref="N7:O7"/>
    <mergeCell ref="P7:Q7"/>
    <mergeCell ref="R7:S7"/>
    <mergeCell ref="T7:U7"/>
    <mergeCell ref="AH7:AI7"/>
    <mergeCell ref="AJ7:AK7"/>
    <mergeCell ref="AL7:AM7"/>
    <mergeCell ref="AN7:AO7"/>
    <mergeCell ref="AP7:AQ7"/>
    <mergeCell ref="DL6:DM6"/>
    <mergeCell ref="DN6:DO6"/>
    <mergeCell ref="DP6:DQ6"/>
    <mergeCell ref="DR6:DS6"/>
    <mergeCell ref="DT6:DU6"/>
    <mergeCell ref="DZ6:EA6"/>
    <mergeCell ref="CZ6:DA6"/>
    <mergeCell ref="DB6:DC6"/>
    <mergeCell ref="DD6:DE6"/>
    <mergeCell ref="DF6:DG6"/>
    <mergeCell ref="DH6:DI6"/>
    <mergeCell ref="DJ6:DK6"/>
    <mergeCell ref="CP6:CQ6"/>
    <mergeCell ref="CR6:CS6"/>
    <mergeCell ref="CT6:CU6"/>
    <mergeCell ref="CV6:CW6"/>
    <mergeCell ref="CX6:CY6"/>
    <mergeCell ref="CB6:CC6"/>
    <mergeCell ref="CD6:CE6"/>
    <mergeCell ref="CF6:CG6"/>
    <mergeCell ref="CH6:CI6"/>
    <mergeCell ref="CJ6:CK6"/>
    <mergeCell ref="CL6:CM6"/>
    <mergeCell ref="BX6:BY6"/>
    <mergeCell ref="BZ6:CA6"/>
    <mergeCell ref="BD6:BE6"/>
    <mergeCell ref="BF6:BG6"/>
    <mergeCell ref="BH6:BI6"/>
    <mergeCell ref="BJ6:BK6"/>
    <mergeCell ref="BL6:BM6"/>
    <mergeCell ref="BN6:BO6"/>
    <mergeCell ref="CN6:CO6"/>
    <mergeCell ref="AH6:AI6"/>
    <mergeCell ref="AJ6:AK6"/>
    <mergeCell ref="AL6:AM6"/>
    <mergeCell ref="AN6:AO6"/>
    <mergeCell ref="AP6:AQ6"/>
    <mergeCell ref="BP6:BQ6"/>
    <mergeCell ref="BR6:BS6"/>
    <mergeCell ref="BT6:BU6"/>
    <mergeCell ref="BV6:BW6"/>
    <mergeCell ref="BJ5:BK5"/>
    <mergeCell ref="BL5:BM5"/>
    <mergeCell ref="BN5:BO5"/>
    <mergeCell ref="BP5:BQ5"/>
    <mergeCell ref="BR5:BS5"/>
    <mergeCell ref="AV5:AW5"/>
    <mergeCell ref="AX5:AY5"/>
    <mergeCell ref="AR6:AS6"/>
    <mergeCell ref="AT6:AU6"/>
    <mergeCell ref="AV6:AW6"/>
    <mergeCell ref="AX6:AY6"/>
    <mergeCell ref="AZ6:BA6"/>
    <mergeCell ref="BB6:BC6"/>
    <mergeCell ref="AZ5:BA5"/>
    <mergeCell ref="BB5:BC5"/>
    <mergeCell ref="BD5:BE5"/>
    <mergeCell ref="BF5:BG5"/>
    <mergeCell ref="DP5:DQ5"/>
    <mergeCell ref="DR5:DS5"/>
    <mergeCell ref="DT5:DU5"/>
    <mergeCell ref="CP5:CQ5"/>
    <mergeCell ref="BT5:BU5"/>
    <mergeCell ref="BV5:BW5"/>
    <mergeCell ref="BX5:BY5"/>
    <mergeCell ref="BZ5:CA5"/>
    <mergeCell ref="CB5:CC5"/>
    <mergeCell ref="CD5:CE5"/>
    <mergeCell ref="X5:Y5"/>
    <mergeCell ref="Z5:AA5"/>
    <mergeCell ref="AB5:AC5"/>
    <mergeCell ref="AD5:AE5"/>
    <mergeCell ref="AF5:AG5"/>
    <mergeCell ref="X6:Y6"/>
    <mergeCell ref="Z6:AA6"/>
    <mergeCell ref="AB6:AC6"/>
    <mergeCell ref="AD6:AE6"/>
    <mergeCell ref="AF6:AG6"/>
    <mergeCell ref="AJ5:AK5"/>
    <mergeCell ref="AL5:AM5"/>
    <mergeCell ref="AN5:AO5"/>
    <mergeCell ref="AP5:AQ5"/>
    <mergeCell ref="AR5:AS5"/>
    <mergeCell ref="AT5:AU5"/>
    <mergeCell ref="DL5:DM5"/>
    <mergeCell ref="DN5:DO5"/>
    <mergeCell ref="CR5:CS5"/>
    <mergeCell ref="CT5:CU5"/>
    <mergeCell ref="CV5:CW5"/>
    <mergeCell ref="CX5:CY5"/>
    <mergeCell ref="CZ5:DA5"/>
    <mergeCell ref="DB5:DC5"/>
    <mergeCell ref="CF5:CG5"/>
    <mergeCell ref="CH5:CI5"/>
    <mergeCell ref="CJ5:CK5"/>
    <mergeCell ref="CL5:CM5"/>
    <mergeCell ref="CN5:CO5"/>
    <mergeCell ref="DD5:DE5"/>
    <mergeCell ref="DF5:DG5"/>
    <mergeCell ref="DH5:DI5"/>
    <mergeCell ref="DJ5:DK5"/>
    <mergeCell ref="BH5:BI5"/>
    <mergeCell ref="AH5:AI5"/>
    <mergeCell ref="EB4:EC4"/>
    <mergeCell ref="ED4:EE4"/>
    <mergeCell ref="EF4:EG4"/>
    <mergeCell ref="DB4:DC4"/>
    <mergeCell ref="CF4:CG4"/>
    <mergeCell ref="CH4:CI4"/>
    <mergeCell ref="CJ4:CK4"/>
    <mergeCell ref="CL4:CM4"/>
    <mergeCell ref="CN4:CO4"/>
    <mergeCell ref="CP4:CQ4"/>
    <mergeCell ref="BT4:BU4"/>
    <mergeCell ref="BV4:BW4"/>
    <mergeCell ref="BX4:BY4"/>
    <mergeCell ref="BZ4:CA4"/>
    <mergeCell ref="CB4:CC4"/>
    <mergeCell ref="CD4:CE4"/>
    <mergeCell ref="BH4:BI4"/>
    <mergeCell ref="BJ4:BK4"/>
    <mergeCell ref="BL4:BM4"/>
    <mergeCell ref="BN4:BO4"/>
    <mergeCell ref="BP4:BQ4"/>
    <mergeCell ref="BR4:BS4"/>
    <mergeCell ref="AV4:AW4"/>
    <mergeCell ref="EH4:EI4"/>
    <mergeCell ref="L5:M5"/>
    <mergeCell ref="N5:O5"/>
    <mergeCell ref="P5:Q5"/>
    <mergeCell ref="R5:S5"/>
    <mergeCell ref="T5:U5"/>
    <mergeCell ref="V5:W5"/>
    <mergeCell ref="DP4:DQ4"/>
    <mergeCell ref="DR4:DS4"/>
    <mergeCell ref="DT4:DU4"/>
    <mergeCell ref="DV4:DW4"/>
    <mergeCell ref="DX4:DY4"/>
    <mergeCell ref="DZ4:EA4"/>
    <mergeCell ref="DD4:DE4"/>
    <mergeCell ref="DF4:DG4"/>
    <mergeCell ref="DH4:DI4"/>
    <mergeCell ref="DJ4:DK4"/>
    <mergeCell ref="DL4:DM4"/>
    <mergeCell ref="DN4:DO4"/>
    <mergeCell ref="CR4:CS4"/>
    <mergeCell ref="CT4:CU4"/>
    <mergeCell ref="CV4:CW4"/>
    <mergeCell ref="CX4:CY4"/>
    <mergeCell ref="CZ4:DA4"/>
    <mergeCell ref="AX4:AY4"/>
    <mergeCell ref="AZ4:BA4"/>
    <mergeCell ref="BB4:BC4"/>
    <mergeCell ref="BD4:BE4"/>
    <mergeCell ref="BF4:BG4"/>
    <mergeCell ref="AJ4:AK4"/>
    <mergeCell ref="AL4:AM4"/>
    <mergeCell ref="AN4:AO4"/>
    <mergeCell ref="AP4:AQ4"/>
    <mergeCell ref="AR4:AS4"/>
    <mergeCell ref="AT4:AU4"/>
    <mergeCell ref="X4:Y4"/>
    <mergeCell ref="Z4:AA4"/>
    <mergeCell ref="AB4:AC4"/>
    <mergeCell ref="AD4:AE4"/>
    <mergeCell ref="AF4:AG4"/>
    <mergeCell ref="AH4:AI4"/>
    <mergeCell ref="L4:M4"/>
    <mergeCell ref="N4:O4"/>
    <mergeCell ref="P4:Q4"/>
    <mergeCell ref="R4:S4"/>
    <mergeCell ref="T4:U4"/>
    <mergeCell ref="V4:W4"/>
    <mergeCell ref="V6:W6"/>
    <mergeCell ref="A189:B189"/>
    <mergeCell ref="A190:C190"/>
    <mergeCell ref="L2:M2"/>
    <mergeCell ref="L1:M1"/>
    <mergeCell ref="C3:K3"/>
    <mergeCell ref="A4:A8"/>
    <mergeCell ref="B4:B8"/>
    <mergeCell ref="C4:C8"/>
    <mergeCell ref="D4:D8"/>
    <mergeCell ref="E4:E8"/>
    <mergeCell ref="F4:F8"/>
    <mergeCell ref="H4:K4"/>
    <mergeCell ref="T6:U6"/>
    <mergeCell ref="H6:K6"/>
    <mergeCell ref="L6:M6"/>
    <mergeCell ref="N6:O6"/>
    <mergeCell ref="P6:Q6"/>
    <mergeCell ref="R6:S6"/>
    <mergeCell ref="H7:H9"/>
    <mergeCell ref="I7:I9"/>
    <mergeCell ref="J7:J9"/>
    <mergeCell ref="K7:K9"/>
    <mergeCell ref="L7:M7"/>
  </mergeCells>
  <pageMargins left="0.19685039370078741" right="0" top="0" bottom="0" header="0.31496062992125984" footer="0.31496062992125984"/>
  <pageSetup paperSize="9" scale="80" orientation="landscape" r:id="rId1"/>
  <colBreaks count="1" manualBreakCount="1">
    <brk id="117" max="18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Есепенко Ксения Павловна</cp:lastModifiedBy>
  <cp:lastPrinted>2018-03-20T00:03:37Z</cp:lastPrinted>
  <dcterms:created xsi:type="dcterms:W3CDTF">2018-03-20T00:00:26Z</dcterms:created>
  <dcterms:modified xsi:type="dcterms:W3CDTF">2018-04-05T07:29:01Z</dcterms:modified>
</cp:coreProperties>
</file>